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03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rkdhs-my.sharepoint.com/personal/debra_fithen_arkansas_gov/Documents/ANCRC &amp; DAH Grants &amp; FAHH/ANCRC/ANCRC Website and Forms/FY 2026/"/>
    </mc:Choice>
  </mc:AlternateContent>
  <xr:revisionPtr revIDLastSave="58" documentId="8_{1DAA5B68-B3CD-4E7A-BD95-1063024E0F65}" xr6:coauthVersionLast="47" xr6:coauthVersionMax="47" xr10:uidLastSave="{B68F8184-91D9-47C6-9DB5-6EC4D171DA91}"/>
  <bookViews>
    <workbookView xWindow="-120" yWindow="-120" windowWidth="29040" windowHeight="15720" xr2:uid="{00000000-000D-0000-FFFF-FFFF00000000}"/>
  </bookViews>
  <sheets>
    <sheet name="Awards from FY 1989-2026" sheetId="40" r:id="rId1"/>
    <sheet name="2026" sheetId="39" r:id="rId2"/>
    <sheet name="2025" sheetId="38" r:id="rId3"/>
    <sheet name="2024" sheetId="37" r:id="rId4"/>
    <sheet name="2023" sheetId="36" r:id="rId5"/>
    <sheet name="2022" sheetId="35" r:id="rId6"/>
    <sheet name="2021" sheetId="34" r:id="rId7"/>
    <sheet name="2020" sheetId="33" r:id="rId8"/>
    <sheet name="2019" sheetId="32" r:id="rId9"/>
    <sheet name="2018" sheetId="31" r:id="rId10"/>
    <sheet name="2017" sheetId="30" r:id="rId11"/>
    <sheet name="2016" sheetId="29" r:id="rId12"/>
    <sheet name="2015" sheetId="28" r:id="rId13"/>
    <sheet name="2014" sheetId="27" r:id="rId14"/>
    <sheet name="2013" sheetId="26" r:id="rId15"/>
    <sheet name="2012" sheetId="25" r:id="rId16"/>
    <sheet name="2011" sheetId="24" r:id="rId17"/>
    <sheet name="2010" sheetId="23" r:id="rId18"/>
    <sheet name="2009" sheetId="22" r:id="rId19"/>
    <sheet name="2008" sheetId="21" r:id="rId20"/>
    <sheet name="2007" sheetId="20" r:id="rId21"/>
    <sheet name="2006" sheetId="19" r:id="rId22"/>
    <sheet name="2005" sheetId="18" r:id="rId23"/>
    <sheet name="2004" sheetId="17" r:id="rId24"/>
    <sheet name="2003" sheetId="1" r:id="rId25"/>
    <sheet name="2002" sheetId="2" r:id="rId26"/>
    <sheet name="2001" sheetId="4" r:id="rId27"/>
    <sheet name="2000" sheetId="5" r:id="rId28"/>
    <sheet name="1999" sheetId="6" r:id="rId29"/>
    <sheet name="1998" sheetId="7" r:id="rId30"/>
    <sheet name="1997" sheetId="8" r:id="rId31"/>
    <sheet name="1996" sheetId="9" r:id="rId32"/>
    <sheet name="1995" sheetId="10" r:id="rId33"/>
    <sheet name="1994" sheetId="11" r:id="rId34"/>
    <sheet name="1993" sheetId="12" r:id="rId35"/>
    <sheet name="1992" sheetId="13" r:id="rId36"/>
    <sheet name="1991" sheetId="15" r:id="rId37"/>
    <sheet name="1990" sheetId="14" r:id="rId38"/>
    <sheet name="1989" sheetId="3" r:id="rId39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2" i="40" l="1"/>
  <c r="D40" i="40"/>
  <c r="D39" i="40"/>
  <c r="D38" i="40"/>
  <c r="D37" i="40"/>
  <c r="D36" i="40"/>
  <c r="D35" i="40"/>
  <c r="D34" i="40"/>
  <c r="D33" i="40"/>
  <c r="D32" i="40"/>
  <c r="D31" i="40"/>
  <c r="D30" i="40"/>
  <c r="D29" i="40"/>
  <c r="D28" i="40"/>
  <c r="D27" i="40"/>
  <c r="D26" i="40"/>
  <c r="D25" i="40"/>
  <c r="D24" i="40"/>
  <c r="D23" i="40"/>
  <c r="D22" i="40"/>
  <c r="D21" i="40"/>
  <c r="D20" i="40"/>
  <c r="D19" i="40"/>
  <c r="D18" i="40"/>
  <c r="D17" i="40"/>
  <c r="D16" i="40"/>
  <c r="D15" i="40"/>
  <c r="D14" i="40"/>
  <c r="D13" i="40"/>
  <c r="D12" i="40"/>
  <c r="D8" i="40"/>
  <c r="D25" i="38"/>
  <c r="D38" i="35" l="1"/>
  <c r="D43" i="33"/>
  <c r="D48" i="31"/>
  <c r="D48" i="30"/>
  <c r="D42" i="29"/>
  <c r="D44" i="28"/>
  <c r="D42" i="27"/>
  <c r="D4" i="19"/>
  <c r="D6" i="19"/>
  <c r="D35" i="19" s="1"/>
  <c r="D28" i="23"/>
  <c r="D42" i="26"/>
  <c r="D36" i="25"/>
  <c r="D37" i="24"/>
  <c r="D35" i="22"/>
  <c r="D39" i="21"/>
  <c r="D39" i="20"/>
  <c r="D31" i="18"/>
  <c r="D37" i="17"/>
  <c r="D39" i="3"/>
  <c r="D21" i="14"/>
  <c r="D25" i="15"/>
  <c r="D19" i="13"/>
  <c r="D23" i="12"/>
  <c r="D37" i="11"/>
  <c r="D19" i="10"/>
  <c r="D33" i="9"/>
  <c r="D19" i="8"/>
  <c r="D25" i="7"/>
  <c r="D23" i="6"/>
  <c r="D33" i="5"/>
  <c r="D27" i="4"/>
  <c r="D33" i="2"/>
  <c r="D35" i="1"/>
</calcChain>
</file>

<file path=xl/sharedStrings.xml><?xml version="1.0" encoding="utf-8"?>
<sst xmlns="http://schemas.openxmlformats.org/spreadsheetml/2006/main" count="1986" uniqueCount="1252">
  <si>
    <t>Fiscal Year</t>
  </si>
  <si>
    <t>Award Amount</t>
  </si>
  <si>
    <t>Cumulative Total</t>
  </si>
  <si>
    <t>(2)</t>
  </si>
  <si>
    <t>(1)</t>
  </si>
  <si>
    <t>(1) Includes Emergency Grant 06E-001.</t>
  </si>
  <si>
    <t>(2) Includes Emergency Grant 08E-001.</t>
  </si>
  <si>
    <t>FY 26 ANCRC Awards</t>
  </si>
  <si>
    <t>Grant #</t>
  </si>
  <si>
    <t>Organization</t>
  </si>
  <si>
    <t>Project</t>
  </si>
  <si>
    <t>Awards</t>
  </si>
  <si>
    <t>26-001</t>
  </si>
  <si>
    <t>ADPHT- Parks and Heritage</t>
  </si>
  <si>
    <t>ADPHT- Parks and Heritage Improvements</t>
  </si>
  <si>
    <t>26-002</t>
  </si>
  <si>
    <t>Arkansas Department of Agriculture- Forestry Div</t>
  </si>
  <si>
    <t>Conservation Protection and Forest Management Work Centers- Phase II</t>
  </si>
  <si>
    <t>26-003</t>
  </si>
  <si>
    <t>Hot Springs State Forest - Trails</t>
  </si>
  <si>
    <t>26-004</t>
  </si>
  <si>
    <t>Arkansas School for the Deaf</t>
  </si>
  <si>
    <t>Restoration of Parnell Hall- Phase V</t>
  </si>
  <si>
    <t>26-005</t>
  </si>
  <si>
    <t xml:space="preserve">Arkansas State University - Henderson </t>
  </si>
  <si>
    <t>Duke Wells Renovation</t>
  </si>
  <si>
    <t>26-006</t>
  </si>
  <si>
    <t>Arkansas State University - Jonesboro</t>
  </si>
  <si>
    <t>Southern Tenant Farmers Museum Grant Bin Restoration and Interpretation</t>
  </si>
  <si>
    <t>26-007</t>
  </si>
  <si>
    <t>Arkansas State University - Three Rivers</t>
  </si>
  <si>
    <t>Historic Ritz Theatre and Conference Center - Phase VI</t>
  </si>
  <si>
    <t>26-008</t>
  </si>
  <si>
    <t>Arkansas Tech University</t>
  </si>
  <si>
    <t>Hughes Hall Renovation</t>
  </si>
  <si>
    <t>26-009</t>
  </si>
  <si>
    <t>Southern Arkansas University</t>
  </si>
  <si>
    <t>Talbot Hall Renovations</t>
  </si>
  <si>
    <t>26-010</t>
  </si>
  <si>
    <t>University of Arkansas - Archeological Survey</t>
  </si>
  <si>
    <t>Zebree: Documenting Lost Sites Through Legacy Collections</t>
  </si>
  <si>
    <t>26-011</t>
  </si>
  <si>
    <t>Highlighting AR Horticulture History at WRIRS on Petit Jean Mountain</t>
  </si>
  <si>
    <t>26-012</t>
  </si>
  <si>
    <t>Soto in SEARK</t>
  </si>
  <si>
    <t>26-013</t>
  </si>
  <si>
    <t>University of Arkansas - Fayetteville</t>
  </si>
  <si>
    <t>Chronicling the Contributions of CCC at Lake Catherine State Park</t>
  </si>
  <si>
    <t>26-014</t>
  </si>
  <si>
    <t>Garvan Woodland Gardens : Whipple Center Phase II and  Re-Design</t>
  </si>
  <si>
    <t>26-015</t>
  </si>
  <si>
    <t>University of Arkansas - Little Rock</t>
  </si>
  <si>
    <t>Processing of Paul DeMain Papers</t>
  </si>
  <si>
    <t>26-016</t>
  </si>
  <si>
    <t>University of Arkansas - Monticello</t>
  </si>
  <si>
    <t>1954 Student Union Building- Phase II</t>
  </si>
  <si>
    <t>FY 25 ANCRC Grant Awards</t>
  </si>
  <si>
    <t>25-001</t>
  </si>
  <si>
    <t>25-002</t>
  </si>
  <si>
    <t>Arkansas Secretary of State</t>
  </si>
  <si>
    <t>Historic Construction Document Digitalization and Preservation Project</t>
  </si>
  <si>
    <t>25-003</t>
  </si>
  <si>
    <t>Russell Fine Arts</t>
  </si>
  <si>
    <t>25-004</t>
  </si>
  <si>
    <t>Mooney Hall</t>
  </si>
  <si>
    <t>25-005</t>
  </si>
  <si>
    <t>Smith Hall</t>
  </si>
  <si>
    <t>25-006</t>
  </si>
  <si>
    <t>Lakeport Plantation House Humidity and Temperature Control</t>
  </si>
  <si>
    <t>25-007</t>
  </si>
  <si>
    <t>Historic Ritz Theatre and Conference Center - Phase V</t>
  </si>
  <si>
    <t>25-008</t>
  </si>
  <si>
    <t>Techionery Renovation</t>
  </si>
  <si>
    <t>25-009</t>
  </si>
  <si>
    <t>Military Department of Arkansas</t>
  </si>
  <si>
    <t>Arkansas Militia/National Guard Heritage Exhibit</t>
  </si>
  <si>
    <t>25-010</t>
  </si>
  <si>
    <t>Greene Hall Renovations</t>
  </si>
  <si>
    <t>25-011</t>
  </si>
  <si>
    <t>TSS - Division of Building Authority</t>
  </si>
  <si>
    <t>Governor's Mansion Preservation - Phase V</t>
  </si>
  <si>
    <t>25-012</t>
  </si>
  <si>
    <t>Bayou Bartholomew Archeology Collection Rehabilitation</t>
  </si>
  <si>
    <t>25-013</t>
  </si>
  <si>
    <t>Safely and Efficiently Managing State Archeological Sites Using LIDAR Imaging</t>
  </si>
  <si>
    <t>25-014</t>
  </si>
  <si>
    <t>Van Winkle's Mill as Microcosm: Documenting Most Explored Mill and Largest SP</t>
  </si>
  <si>
    <t>25-015</t>
  </si>
  <si>
    <t>Design Development for Improved HVAC System</t>
  </si>
  <si>
    <t>25-016</t>
  </si>
  <si>
    <t>Expanding the Legacy of the CCC at Devil's Den and Petit Jean State Park</t>
  </si>
  <si>
    <t>25-017</t>
  </si>
  <si>
    <t>Garvan Woodland Gardens Construction and Renewal</t>
  </si>
  <si>
    <t>25-018</t>
  </si>
  <si>
    <t>1937 Faculty House-Wallpaper</t>
  </si>
  <si>
    <t>25-019</t>
  </si>
  <si>
    <t>1954 Student Union Building</t>
  </si>
  <si>
    <t>25-020</t>
  </si>
  <si>
    <t>Trotter House-Faux Painting</t>
  </si>
  <si>
    <t>25-021</t>
  </si>
  <si>
    <t>University of Arkansas - Pine Bluff</t>
  </si>
  <si>
    <t>Hazzard Gymnasium Renovation- Phase II</t>
  </si>
  <si>
    <t>25-022</t>
  </si>
  <si>
    <t>University of Arkansas - Rich Mountain</t>
  </si>
  <si>
    <t>Historic Ag &amp; Home Ec Buildings - Phase IV, Waldron</t>
  </si>
  <si>
    <t>FY 2024 ANCRC Grant Awards</t>
  </si>
  <si>
    <t>Amount Awarded</t>
  </si>
  <si>
    <t>24-001</t>
  </si>
  <si>
    <t>ADPH&amp;T-Division of Arkansas State Parks</t>
  </si>
  <si>
    <t>State Park Improvements</t>
  </si>
  <si>
    <t>24-002</t>
  </si>
  <si>
    <t>ADPH&amp;T-Division of Arkansas Heritage</t>
  </si>
  <si>
    <t>Division of Arkansas Heritage Improvements</t>
  </si>
  <si>
    <t>24-003</t>
  </si>
  <si>
    <t>Arkansas Department of Agriculture-Forestry</t>
  </si>
  <si>
    <t>Poison Springs State Forest (PSSF) and Hot Springs N.P. Recharge Area (HSRA) - Phase VIII</t>
  </si>
  <si>
    <t>24-004</t>
  </si>
  <si>
    <t>Conservation Protection and Forest Management Work Centers</t>
  </si>
  <si>
    <t>24-005</t>
  </si>
  <si>
    <t>Arkansas Educational Television Network</t>
  </si>
  <si>
    <t xml:space="preserve">Arkansas PBS Archival Preservation Project </t>
  </si>
  <si>
    <t>24-006</t>
  </si>
  <si>
    <t xml:space="preserve">“Arkansas Treasures” Broadcast and Digital Production Support </t>
  </si>
  <si>
    <t>24-007</t>
  </si>
  <si>
    <t>Arkansas Secretary of State Historic Document Digitalization and Preservation Project</t>
  </si>
  <si>
    <t>24-008</t>
  </si>
  <si>
    <t>Southern Tenant Farmers Museum Grain Bin Restoration and Interpretation</t>
  </si>
  <si>
    <t>24-009</t>
  </si>
  <si>
    <t>Arkansas State University- Three Rivers</t>
  </si>
  <si>
    <t>Ritz Theatre-Malvern Phase IV</t>
  </si>
  <si>
    <t>24-010</t>
  </si>
  <si>
    <t xml:space="preserve">Arkansas State University- Henderson </t>
  </si>
  <si>
    <t>Caddo Center Phase VII</t>
  </si>
  <si>
    <t>24-011</t>
  </si>
  <si>
    <t>Barkman House</t>
  </si>
  <si>
    <t>24-012</t>
  </si>
  <si>
    <t xml:space="preserve">Talley Hall </t>
  </si>
  <si>
    <t>24-013</t>
  </si>
  <si>
    <t xml:space="preserve">Mt. Prospect Church </t>
  </si>
  <si>
    <t>24-014</t>
  </si>
  <si>
    <t>Governor's Mansion Preservation - Phase IV</t>
  </si>
  <si>
    <t>24-015</t>
  </si>
  <si>
    <t>Documenting and Disseminating the Past at Historic Washington State Park</t>
  </si>
  <si>
    <t>24-016</t>
  </si>
  <si>
    <t>Valley (Hollywood/Taylor House) Plantation Project</t>
  </si>
  <si>
    <t>24-017</t>
  </si>
  <si>
    <t>Continuing the Legacy of the CCC at Petit Jean State Park</t>
  </si>
  <si>
    <t>24-018</t>
  </si>
  <si>
    <t>Garvan Woodland Gardens Design, Construction, Stewardship Proposal</t>
  </si>
  <si>
    <t>24-019</t>
  </si>
  <si>
    <t>1937 Faculty House-Interior Restoration</t>
  </si>
  <si>
    <t>24-020</t>
  </si>
  <si>
    <t>UAM Trotter House-Interior Restoration</t>
  </si>
  <si>
    <t>24-021</t>
  </si>
  <si>
    <t>UAPB Campus Bell Tower Restoration and Repairs</t>
  </si>
  <si>
    <t>24-022</t>
  </si>
  <si>
    <t>Historic Ag &amp; Home Ec Buildings Phase III, Waldron</t>
  </si>
  <si>
    <t>24-023</t>
  </si>
  <si>
    <t>Historic Armory</t>
  </si>
  <si>
    <t xml:space="preserve">Emergency Grant Funding Allocation </t>
  </si>
  <si>
    <t>FY 2023 ANCRC Grant Awards</t>
  </si>
  <si>
    <t>23-001</t>
  </si>
  <si>
    <t>ADPH&amp;T Arkansas State Parks</t>
  </si>
  <si>
    <t>23-002</t>
  </si>
  <si>
    <t>ADHP&amp;T Arkansas Heritage</t>
  </si>
  <si>
    <t>23-003</t>
  </si>
  <si>
    <t>Arkansas Department of Agriculture</t>
  </si>
  <si>
    <t>Hot Springs N.P.Recharge Area (HSRA)  and Poison Springs State Forest (PSSF) Acquisitions - Phase 7</t>
  </si>
  <si>
    <t>23-004</t>
  </si>
  <si>
    <t>Arkansas School for the Blind</t>
  </si>
  <si>
    <t>WPA Hill Cottage Renovations Phase II</t>
  </si>
  <si>
    <t>23-005</t>
  </si>
  <si>
    <t>Restoration of Exterior Wood Windows</t>
  </si>
  <si>
    <t>23-006</t>
  </si>
  <si>
    <t>Arkansas State University- Three Rivers- Malvern</t>
  </si>
  <si>
    <t>Ritz Theatre- Phase III</t>
  </si>
  <si>
    <t>23-007</t>
  </si>
  <si>
    <t>Caraway Hall Renovations</t>
  </si>
  <si>
    <t>23-008</t>
  </si>
  <si>
    <t>Henderson State University</t>
  </si>
  <si>
    <t>Caddo Center Phase VI</t>
  </si>
  <si>
    <t>23-009</t>
  </si>
  <si>
    <t>Southern Arkansas University Tech</t>
  </si>
  <si>
    <t>Shumaker NAD 500-Man Barracks- Phase II</t>
  </si>
  <si>
    <t>23-010</t>
  </si>
  <si>
    <t>TSS- Division of Building Authority</t>
  </si>
  <si>
    <t>Governor's Mansion Preservation- Phase III</t>
  </si>
  <si>
    <t>23-011</t>
  </si>
  <si>
    <t>University of Arkansas- Cossatot Community College</t>
  </si>
  <si>
    <t>Lockesburg Middle School Restoration- Phase II</t>
  </si>
  <si>
    <t>23-012</t>
  </si>
  <si>
    <t>Documenting the Legacy of the CCC at Devil's Den State Park</t>
  </si>
  <si>
    <t>23-013</t>
  </si>
  <si>
    <t>310 Arkansas Avenue Exterior Restoration</t>
  </si>
  <si>
    <t>23-014</t>
  </si>
  <si>
    <t>Unity House Exterior Restoration</t>
  </si>
  <si>
    <t>23-015</t>
  </si>
  <si>
    <t>University of Arkansas- Little Rock</t>
  </si>
  <si>
    <t>Preservation of the Timothy Miller Alaska Native Collection</t>
  </si>
  <si>
    <t>23-016</t>
  </si>
  <si>
    <t>Arkansas Voices: Striving for a Sense of Place</t>
  </si>
  <si>
    <t>23-017</t>
  </si>
  <si>
    <t>University of Arkansas-Monticello</t>
  </si>
  <si>
    <t>UAM Trotter House</t>
  </si>
  <si>
    <t>23-018</t>
  </si>
  <si>
    <t>1937 Faculty House</t>
  </si>
  <si>
    <t>23-019</t>
  </si>
  <si>
    <t>Waldron Home Ec &amp; Vocational Ag Buildings- Phase II</t>
  </si>
  <si>
    <t>23-020</t>
  </si>
  <si>
    <t>University of Central Arkansas</t>
  </si>
  <si>
    <t>McAlister Hall Restoration- Phase II</t>
  </si>
  <si>
    <t>FY 2022 ANCRC Grant Awards</t>
  </si>
  <si>
    <t>22-001</t>
  </si>
  <si>
    <t>Systemwide Improvements</t>
  </si>
  <si>
    <t>22-002</t>
  </si>
  <si>
    <t>22-003</t>
  </si>
  <si>
    <t>Arkansas Archeological Survey-UAF</t>
  </si>
  <si>
    <t>Preserving and Presenting Arkansas History- Historic Old Washington Site Collection</t>
  </si>
  <si>
    <t>22-004</t>
  </si>
  <si>
    <t>Arkansas Forestry Commission</t>
  </si>
  <si>
    <t>Hot Springs N.P.Recharge Area (HSRA)  and Poison Springs State Forest (PSSF) Acquisitions</t>
  </si>
  <si>
    <t>22-005</t>
  </si>
  <si>
    <t>Arkansas Representation at National Statuary Hall</t>
  </si>
  <si>
    <t>22-006</t>
  </si>
  <si>
    <t>22-007</t>
  </si>
  <si>
    <t>Cogswell Portrait Conservation</t>
  </si>
  <si>
    <t>22-008</t>
  </si>
  <si>
    <t>Pfeiffer-Janes House Roof Repair</t>
  </si>
  <si>
    <t>22-009</t>
  </si>
  <si>
    <t>Mitchell-East Building Window Restoration</t>
  </si>
  <si>
    <t>22-010</t>
  </si>
  <si>
    <t>Ritz Theatre- Phase II</t>
  </si>
  <si>
    <t>22-011</t>
  </si>
  <si>
    <t>Caddo Center Phase V</t>
  </si>
  <si>
    <t>22-012</t>
  </si>
  <si>
    <t>South Arkansas Community College</t>
  </si>
  <si>
    <t>W.F. and Estelle McWilliams House Restoration- Phase IV</t>
  </si>
  <si>
    <t>22-013</t>
  </si>
  <si>
    <t>Shumaker NAD 500-Man Barracks</t>
  </si>
  <si>
    <t>22-014</t>
  </si>
  <si>
    <t>John A. White, Jr. Engineering Hall- Phase II</t>
  </si>
  <si>
    <t>22-015</t>
  </si>
  <si>
    <t>Garvan Gardens-Woodlands Parkway</t>
  </si>
  <si>
    <t>22-016</t>
  </si>
  <si>
    <t>University of Arkansas- Pine Bluff</t>
  </si>
  <si>
    <t>Hazzard Gymnasium Renovation- Phase I</t>
  </si>
  <si>
    <t>22-017</t>
  </si>
  <si>
    <t>Waldron Vocational Ag and Home Ec Rock Buildings</t>
  </si>
  <si>
    <t>FY 2021 ANCRC Grant Awards</t>
  </si>
  <si>
    <t>Amount Approved</t>
  </si>
  <si>
    <t>21-001</t>
  </si>
  <si>
    <t>ADPH&amp;T Division of Arkansas State Parks</t>
  </si>
  <si>
    <t>21-002</t>
  </si>
  <si>
    <t>ADHP&amp;T Division of Arkansas Heritage</t>
  </si>
  <si>
    <t>21-003</t>
  </si>
  <si>
    <t>21-004</t>
  </si>
  <si>
    <t>WPA Infirmary Project- Phase III</t>
  </si>
  <si>
    <t>21-005</t>
  </si>
  <si>
    <t>WPA Hill Cottage Renovations</t>
  </si>
  <si>
    <t>21-006</t>
  </si>
  <si>
    <t>Restoration of Parnell Hall - Phase IV</t>
  </si>
  <si>
    <t>21-007</t>
  </si>
  <si>
    <t>Lakeport Plantation Restoration</t>
  </si>
  <si>
    <t>21-008</t>
  </si>
  <si>
    <t>Ritz Theatre</t>
  </si>
  <si>
    <t>21-009</t>
  </si>
  <si>
    <t>Captain Henderson House</t>
  </si>
  <si>
    <t>21-010</t>
  </si>
  <si>
    <t>WWII 206th Coast Artillery Flag Conservation</t>
  </si>
  <si>
    <t>21-011</t>
  </si>
  <si>
    <t>Office of Treasurer of State</t>
  </si>
  <si>
    <t>Restoration of the Public Spaces of the Treasurer's Suite- Phase II, Arkansas State Capitol</t>
  </si>
  <si>
    <t>21-012</t>
  </si>
  <si>
    <t>Phillips Community College of the U of A</t>
  </si>
  <si>
    <t>The Pillow-Thompson House</t>
  </si>
  <si>
    <t>21-013</t>
  </si>
  <si>
    <t>Bussey Hall Restoration</t>
  </si>
  <si>
    <t>21-014</t>
  </si>
  <si>
    <t>University of Arkansas - Cossatot</t>
  </si>
  <si>
    <t>Restoration/Renovation of Lockesburg Middle School- Phase 1</t>
  </si>
  <si>
    <t>21-015</t>
  </si>
  <si>
    <t>John A. White, Jr. Engineering Hall</t>
  </si>
  <si>
    <t>21-016</t>
  </si>
  <si>
    <t>Garvan Terraces, Trails and Bridge Project</t>
  </si>
  <si>
    <t>21-017</t>
  </si>
  <si>
    <t>Gibson Annex Exterior Restoration</t>
  </si>
  <si>
    <t>21-018</t>
  </si>
  <si>
    <t>The CCC in Arkansas: Creating a Visual Archive of CCC History in Arkansas State Parks</t>
  </si>
  <si>
    <t>21-019</t>
  </si>
  <si>
    <t>University of Arkansas - Fort Smith</t>
  </si>
  <si>
    <t>Willhaf House Restoration Phase V</t>
  </si>
  <si>
    <t>21-020</t>
  </si>
  <si>
    <t>Compact Shelving for Preservation of, Access to, Manuscript Collections</t>
  </si>
  <si>
    <t>21-021</t>
  </si>
  <si>
    <t>Arkansas Constitutional Convention, 1979-1980 Citizen Participation in the Political Process</t>
  </si>
  <si>
    <t>21-022</t>
  </si>
  <si>
    <t>Historic Armory-Mena- Phase II</t>
  </si>
  <si>
    <t>21-023</t>
  </si>
  <si>
    <t>Bigelow Rosenwald School</t>
  </si>
  <si>
    <t>FY 2020 ANCRC Grant Awards</t>
  </si>
  <si>
    <t>20-001</t>
  </si>
  <si>
    <t>Arkansas Department of Parks and Tourism</t>
  </si>
  <si>
    <t>20-002</t>
  </si>
  <si>
    <t>Department of Arkansas Heritage</t>
  </si>
  <si>
    <t>Department of Arkansas Heritage Improvements</t>
  </si>
  <si>
    <t>20-003</t>
  </si>
  <si>
    <t xml:space="preserve">Arkansas Archeological Survey </t>
  </si>
  <si>
    <t>Preserving and Presenting Arkansas History through Artifacts- Tom Jones Site</t>
  </si>
  <si>
    <t>20-004</t>
  </si>
  <si>
    <t>20-006</t>
  </si>
  <si>
    <t>Restoration of Parnell Hall - Phase III</t>
  </si>
  <si>
    <t>20-007</t>
  </si>
  <si>
    <t>State Capitol Roofing Replacement</t>
  </si>
  <si>
    <t>20-008</t>
  </si>
  <si>
    <t>Dyess Colony Rural Life Research Center</t>
  </si>
  <si>
    <t>20-009</t>
  </si>
  <si>
    <t>Pfeiffer Farmstead Deconstruction-Reconstruction: Phase I</t>
  </si>
  <si>
    <t>20-010</t>
  </si>
  <si>
    <t>Auditor of State</t>
  </si>
  <si>
    <t>Interior Rehabilitation of the Auditor of State Suite</t>
  </si>
  <si>
    <t>20-011</t>
  </si>
  <si>
    <t>DFA- Division of Building Authority</t>
  </si>
  <si>
    <t>Arkansas Governor's Mansion Preservation- Phase II</t>
  </si>
  <si>
    <t>20-012</t>
  </si>
  <si>
    <t>Restoration of the Public Spaces of the Treasurer's Suite, Arkansas State Capitol</t>
  </si>
  <si>
    <t>20-013 &amp; 014</t>
  </si>
  <si>
    <t>Rehabilitation of 1940 WPA Gymnasium</t>
  </si>
  <si>
    <t>20-014</t>
  </si>
  <si>
    <t>Rehabilitation of the McWilliams House at SouthArk- Phase IV</t>
  </si>
  <si>
    <t>20-015</t>
  </si>
  <si>
    <t>SAU Tech Administration Building Facelift</t>
  </si>
  <si>
    <t>20-017</t>
  </si>
  <si>
    <t>HOEC- Phase II</t>
  </si>
  <si>
    <t>20-018</t>
  </si>
  <si>
    <t>Senior Walk First 50 Years</t>
  </si>
  <si>
    <t>20-019</t>
  </si>
  <si>
    <t>Increasing Visibility of Powhatan's Past</t>
  </si>
  <si>
    <t>20-020</t>
  </si>
  <si>
    <t>Willhaf House Restoration Phase IV</t>
  </si>
  <si>
    <t>20-021</t>
  </si>
  <si>
    <t>Compact Shelving for Preservation of, Access to, Archival Collections</t>
  </si>
  <si>
    <t>20-023</t>
  </si>
  <si>
    <t>University of Arkansas- Rich Mountain</t>
  </si>
  <si>
    <t>Historic Armory-Mena</t>
  </si>
  <si>
    <t>FY 2019 ANCRC Grant Awards</t>
  </si>
  <si>
    <t>19-001</t>
  </si>
  <si>
    <t>19-002</t>
  </si>
  <si>
    <t>19-003</t>
  </si>
  <si>
    <t>Preserving and Presenting Arkansas History through Artifacts</t>
  </si>
  <si>
    <t>19-004</t>
  </si>
  <si>
    <t>19-005</t>
  </si>
  <si>
    <t xml:space="preserve">WPA Infirmary Project- Phase II </t>
  </si>
  <si>
    <t>19-006</t>
  </si>
  <si>
    <t>Restoration of Parnell Hall - Phase II</t>
  </si>
  <si>
    <t>19-007</t>
  </si>
  <si>
    <t>Arkansas Senate</t>
  </si>
  <si>
    <t>Restoration of the Old Supreme Court Chamber and Rehabilitation of Senate Committee Rooms</t>
  </si>
  <si>
    <t>19-008</t>
  </si>
  <si>
    <t>Lakeport Plantation Dairy Stabilization</t>
  </si>
  <si>
    <t>19-009</t>
  </si>
  <si>
    <t>Digitization and Access of KAIT-TV8 News Film Collection</t>
  </si>
  <si>
    <t>19-010</t>
  </si>
  <si>
    <t>Completion of Williamson Hall Renovation</t>
  </si>
  <si>
    <t>19-011</t>
  </si>
  <si>
    <t>Renovations to Caddo Center</t>
  </si>
  <si>
    <t>19-012</t>
  </si>
  <si>
    <t xml:space="preserve">Ozmer-Alexander Historic Farmstead and Learning Center </t>
  </si>
  <si>
    <t>19-013</t>
  </si>
  <si>
    <t>Garvan Woodland Gardens Western Gardens Corridor</t>
  </si>
  <si>
    <t>19-014</t>
  </si>
  <si>
    <t>Exterior Restoration of the Human Environmental Sciences Building (HOEC)</t>
  </si>
  <si>
    <t>19-017</t>
  </si>
  <si>
    <t>Touch-screen Technology for Teaching Trail of Tears through Arkansas</t>
  </si>
  <si>
    <t>19-018</t>
  </si>
  <si>
    <t>UAPB Student Union Phase 1</t>
  </si>
  <si>
    <t>FY 2018 ANCRC Grant Awards</t>
  </si>
  <si>
    <t>18-001</t>
  </si>
  <si>
    <t>State Parks Improvements</t>
  </si>
  <si>
    <t>18-002</t>
  </si>
  <si>
    <t>War Memorial Stadium Commission</t>
  </si>
  <si>
    <t>WMS Stadium Video/Board Refurbishment &amp; Upgrade</t>
  </si>
  <si>
    <t>18-003</t>
  </si>
  <si>
    <t>Public Records Access- Sequoyah Research Center</t>
  </si>
  <si>
    <t>18-004</t>
  </si>
  <si>
    <t>Arkansas House of Representatives</t>
  </si>
  <si>
    <t>Restoration &amp; Rehabilitation of the First Floor Conference Rooms</t>
  </si>
  <si>
    <t>18-005</t>
  </si>
  <si>
    <t>18-006</t>
  </si>
  <si>
    <t>Alexander House Educational Farmstead and Museum</t>
  </si>
  <si>
    <t>18-008</t>
  </si>
  <si>
    <t>Renovation of Williamson Hall- Phase II</t>
  </si>
  <si>
    <t>18-011</t>
  </si>
  <si>
    <t>UA Cassatot</t>
  </si>
  <si>
    <t>Lockesburg High School Restoration</t>
  </si>
  <si>
    <t>18-012</t>
  </si>
  <si>
    <t>Renovation of Parnell Hall</t>
  </si>
  <si>
    <t>18-013</t>
  </si>
  <si>
    <t>University of Arkansas at Monticello</t>
  </si>
  <si>
    <t>Hollywood Plantation- Taylor House and Site</t>
  </si>
  <si>
    <t>18-014</t>
  </si>
  <si>
    <t>Arkansas State University</t>
  </si>
  <si>
    <t>V.C. Kays House Completion</t>
  </si>
  <si>
    <t>18-015</t>
  </si>
  <si>
    <t>Preservation and Access to KAIT-TV News Film Collection</t>
  </si>
  <si>
    <t>18-016</t>
  </si>
  <si>
    <t>University of Arkansas-Fort Smith</t>
  </si>
  <si>
    <t>Willhaf House Restoration</t>
  </si>
  <si>
    <t>18-017</t>
  </si>
  <si>
    <t>W.F. and Estelle McWilliams House Restoration Project</t>
  </si>
  <si>
    <t>University of Arkansas- Fayetteville</t>
  </si>
  <si>
    <t>Repair and Restoration of Historic Arkansas Ave Sandstone Wall</t>
  </si>
  <si>
    <t>18-019</t>
  </si>
  <si>
    <t>Preserving and Interpreting Arkansas Heritage- New Approaches</t>
  </si>
  <si>
    <t>18-020</t>
  </si>
  <si>
    <t>Caldwell Hall and Campus Bell Tower Restoration and Repairs</t>
  </si>
  <si>
    <t>18-021&amp;022</t>
  </si>
  <si>
    <t>Hot Springs National Park Recharge Area Acquisition</t>
  </si>
  <si>
    <t>Poison Springs State Forest Acquisitions</t>
  </si>
  <si>
    <t>18-023</t>
  </si>
  <si>
    <t>WPA Infirmary Project</t>
  </si>
  <si>
    <t>18-024</t>
  </si>
  <si>
    <t>Renovations to the Caddo Center Cafeteria</t>
  </si>
  <si>
    <t>(1) As of 7/1/2016 a part of the Department of Arkansas Heritage - Arkansas State Archives</t>
  </si>
  <si>
    <t>FY 2017 ANCRC Grant Awards</t>
  </si>
  <si>
    <t>17-001</t>
  </si>
  <si>
    <t>University of Arkansas-Little Rock</t>
  </si>
  <si>
    <t>Digitizing the Jeanie Greene Alaska Native Collection</t>
  </si>
  <si>
    <t>17-002</t>
  </si>
  <si>
    <t>17-003</t>
  </si>
  <si>
    <t>Department of Parks &amp; Tourism</t>
  </si>
  <si>
    <t>17-005</t>
  </si>
  <si>
    <t>The Ozmer Farmstead</t>
  </si>
  <si>
    <t>17-006</t>
  </si>
  <si>
    <t>V.C. Kays House Heritage Site</t>
  </si>
  <si>
    <t>17-007</t>
  </si>
  <si>
    <t>Restoration &amp; Rehab of the First Floor Committee Rooms</t>
  </si>
  <si>
    <t>17-008</t>
  </si>
  <si>
    <t>Arkansas State Library</t>
  </si>
  <si>
    <t>Digitization of Historic Arkansas Documents</t>
  </si>
  <si>
    <t>17-009</t>
  </si>
  <si>
    <t>University of Arkansas-Fayetteville</t>
  </si>
  <si>
    <t>Digital Preservation in Arkansas</t>
  </si>
  <si>
    <t>17-011</t>
  </si>
  <si>
    <t>Restoration of the E. Fay Jones Residence</t>
  </si>
  <si>
    <t>17-012</t>
  </si>
  <si>
    <t>W.F. &amp; Estelle McWilliams House Restoration Project</t>
  </si>
  <si>
    <t>17-013</t>
  </si>
  <si>
    <t>Cossatot Community College</t>
  </si>
  <si>
    <t>Lockesburg H.S. Gymnasium Restoration</t>
  </si>
  <si>
    <t>17-015</t>
  </si>
  <si>
    <t>Arkansas Archeological Survey</t>
  </si>
  <si>
    <t>Preserving the Prehistoric Heritage of Southern Arkansas</t>
  </si>
  <si>
    <t>17-016</t>
  </si>
  <si>
    <t>Preserving &amp; Interpreting Saltpeter Cave</t>
  </si>
  <si>
    <t>17-017</t>
  </si>
  <si>
    <t>DFA-Division of Building Authority</t>
  </si>
  <si>
    <t>Arkansas Governor's Mansion Preservation</t>
  </si>
  <si>
    <t>17-018</t>
  </si>
  <si>
    <t>17-019</t>
  </si>
  <si>
    <t>Poison Springs &amp; Hot Springs N.P. Recharge</t>
  </si>
  <si>
    <t>17-020</t>
  </si>
  <si>
    <t>Renovation of Williamson Hall</t>
  </si>
  <si>
    <t>17-021</t>
  </si>
  <si>
    <t>McAlister Hall Mirror Room &amp; Vet Memorial Garden</t>
  </si>
  <si>
    <t>17-022</t>
  </si>
  <si>
    <t>Exterior Limestone Restoration of the South &amp; East Facades</t>
  </si>
  <si>
    <t>17-023</t>
  </si>
  <si>
    <t>Hollywood Plantation - Taylor House Site</t>
  </si>
  <si>
    <t>17-024</t>
  </si>
  <si>
    <t>17-025</t>
  </si>
  <si>
    <t>Arkansas History Commission (1)</t>
  </si>
  <si>
    <t>Building the "Arkansas Digital Ark-ives"</t>
  </si>
  <si>
    <t>FY 2016 ANCRC Grant Awards</t>
  </si>
  <si>
    <t>16-001</t>
  </si>
  <si>
    <t>Arkansas State Parks Improvements</t>
  </si>
  <si>
    <t>16-002</t>
  </si>
  <si>
    <t>16-003</t>
  </si>
  <si>
    <t>Enhancement of the Automated Mgmt of Arch Site Data in AR</t>
  </si>
  <si>
    <t>16-004</t>
  </si>
  <si>
    <t>Preserving and Interpreting Arkansas Bluff Shelters</t>
  </si>
  <si>
    <t>16-005</t>
  </si>
  <si>
    <t>16-007</t>
  </si>
  <si>
    <t>Historic Dyess Colony Theatre Completion</t>
  </si>
  <si>
    <t>16-008</t>
  </si>
  <si>
    <t>Organizing and Conserving the Garrard Ardeneum Collection</t>
  </si>
  <si>
    <t>16-009</t>
  </si>
  <si>
    <t>Renovation of Wilson Hall</t>
  </si>
  <si>
    <t>16-010</t>
  </si>
  <si>
    <t>McCastlain Hall Phase II Renovations</t>
  </si>
  <si>
    <t>16-011</t>
  </si>
  <si>
    <t>Restoration of Overstreet Hall</t>
  </si>
  <si>
    <t>16-012</t>
  </si>
  <si>
    <t>Wilhauf House Rehabilitation</t>
  </si>
  <si>
    <t>16-014</t>
  </si>
  <si>
    <t>Historic Mural Protection &amp; Barrel Vault Rehabilitation, Phase 2</t>
  </si>
  <si>
    <t>16-016</t>
  </si>
  <si>
    <t>Repair and Restoration of Old Main East Portico</t>
  </si>
  <si>
    <t>16-017</t>
  </si>
  <si>
    <t>Revealing Arkansas History Through Interactive Digital Enviorns</t>
  </si>
  <si>
    <t>16-018</t>
  </si>
  <si>
    <t>Garvan Woodland Gardens</t>
  </si>
  <si>
    <t>16-020</t>
  </si>
  <si>
    <t>Poison Springs State Forest Acquisition</t>
  </si>
  <si>
    <t>16-021</t>
  </si>
  <si>
    <t>Arkansas History Commission</t>
  </si>
  <si>
    <t>Preserving Two Centuries of Newspapers at the AHC</t>
  </si>
  <si>
    <t>16-022</t>
  </si>
  <si>
    <t>Hollywood Plantation - Taylor House</t>
  </si>
  <si>
    <t>16-025</t>
  </si>
  <si>
    <t>FY 2015 ANCRC Grant Awards</t>
  </si>
  <si>
    <t>15-001</t>
  </si>
  <si>
    <t>Joe Jones Mural Restoration Phase III</t>
  </si>
  <si>
    <t>15-002</t>
  </si>
  <si>
    <t>Conservation of Artworks in the Moncravie Osage Hist/Cultural Coll</t>
  </si>
  <si>
    <t>15-003</t>
  </si>
  <si>
    <t>Arkansas Department of Parks and Toursim</t>
  </si>
  <si>
    <t>15-004</t>
  </si>
  <si>
    <t>15-005</t>
  </si>
  <si>
    <t>15-006</t>
  </si>
  <si>
    <t>Enhancement of the Automated Mgmt of Archeoloigical Site Data</t>
  </si>
  <si>
    <t>15-007</t>
  </si>
  <si>
    <t>Arkansas State Universtiy</t>
  </si>
  <si>
    <t>Historic Dyess Colony Theatre Adaptive Reuse</t>
  </si>
  <si>
    <t>15-009</t>
  </si>
  <si>
    <t>V.C. Kays House Restoration</t>
  </si>
  <si>
    <t>15-010</t>
  </si>
  <si>
    <t>15-011</t>
  </si>
  <si>
    <t>1936-1938 NYA Greek Amphitheatre Restoration</t>
  </si>
  <si>
    <t>15-012</t>
  </si>
  <si>
    <t>15-013</t>
  </si>
  <si>
    <t>Black River Technical College</t>
  </si>
  <si>
    <t>REACH Phase III Expanding Public Visitation</t>
  </si>
  <si>
    <t>15-014</t>
  </si>
  <si>
    <t>Renovations to Proctor Hall</t>
  </si>
  <si>
    <t>15-015</t>
  </si>
  <si>
    <t>Historic Mural Protection and Barrel Vault Rehabilitation</t>
  </si>
  <si>
    <t>15-016</t>
  </si>
  <si>
    <t>PCCUA</t>
  </si>
  <si>
    <t>Lily Peter Auditorium Upgrade, Fine Arts Center, PCCUA, Helena</t>
  </si>
  <si>
    <t>15-017</t>
  </si>
  <si>
    <t>15-018</t>
  </si>
  <si>
    <t>Exterior Restoration to the Chi Omega Greek Theatre - Phase II</t>
  </si>
  <si>
    <t>15-019</t>
  </si>
  <si>
    <t>Reviving AR Hist at Jacksonport and Historic Washington St Parks</t>
  </si>
  <si>
    <t>15-021</t>
  </si>
  <si>
    <t>Enhancing Public Access to the Arkansas History Commission</t>
  </si>
  <si>
    <t>15-022</t>
  </si>
  <si>
    <t>UCA McCastlain Hall Renovations</t>
  </si>
  <si>
    <t>FY 2014 ANCRC Grant Awards</t>
  </si>
  <si>
    <t>14-001</t>
  </si>
  <si>
    <t>University of Arkansas at Little Rock</t>
  </si>
  <si>
    <t>Joe Jones Mural Restoration Phase II</t>
  </si>
  <si>
    <t>14-002</t>
  </si>
  <si>
    <t>Racial and Cultural Stereotypes Collection</t>
  </si>
  <si>
    <t>14-003</t>
  </si>
  <si>
    <t>Governor's Manuscript Preservation Project</t>
  </si>
  <si>
    <t>14-004</t>
  </si>
  <si>
    <t>14-005</t>
  </si>
  <si>
    <t>Department of Parks and Tourism</t>
  </si>
  <si>
    <t>Arkansas State Park Improvements</t>
  </si>
  <si>
    <t>14-006</t>
  </si>
  <si>
    <t xml:space="preserve">Arkansas Tech University </t>
  </si>
  <si>
    <t>14-007</t>
  </si>
  <si>
    <t>Exterior Stabilization &amp; Restoration of Memorial Hall - Phase III</t>
  </si>
  <si>
    <t>14-009</t>
  </si>
  <si>
    <t>State Forest Acquisitions</t>
  </si>
  <si>
    <t>14-010</t>
  </si>
  <si>
    <t>14-011</t>
  </si>
  <si>
    <t>East Arkansas Community College</t>
  </si>
  <si>
    <t>Renovation of East Broadway Property EACC</t>
  </si>
  <si>
    <t>14-012</t>
  </si>
  <si>
    <t>Arkansas Building Authority</t>
  </si>
  <si>
    <t>Governor's Mansion Electrical Upgrade</t>
  </si>
  <si>
    <t>14-013</t>
  </si>
  <si>
    <t>Interior Dome Restoration and Lighting Upgrades</t>
  </si>
  <si>
    <t>14-014</t>
  </si>
  <si>
    <t>14-015</t>
  </si>
  <si>
    <t>University or Arkansas at Monticello</t>
  </si>
  <si>
    <t>14-016</t>
  </si>
  <si>
    <t>14-017</t>
  </si>
  <si>
    <t>Dyess Colony Center Restoration: Phase Four</t>
  </si>
  <si>
    <t>14-018</t>
  </si>
  <si>
    <t>UCA McCastlain Hall Planning Grant</t>
  </si>
  <si>
    <t>14-019</t>
  </si>
  <si>
    <t>Preserving the Prehistoric Heritage of Arkansas</t>
  </si>
  <si>
    <t>14-020</t>
  </si>
  <si>
    <t>Expanding Public Interpretation at Davidsonville Historic State Park</t>
  </si>
  <si>
    <t>FY 2013 ANCRC Grant Awards</t>
  </si>
  <si>
    <t>13-001</t>
  </si>
  <si>
    <t>Art Department - Joe Jones Mural Restoration</t>
  </si>
  <si>
    <t>13-002</t>
  </si>
  <si>
    <t>Sequoyah National Res Center - Conservation of Video/Audio Arch</t>
  </si>
  <si>
    <t>13-003</t>
  </si>
  <si>
    <t>Arkansas State Parks Improvemnts</t>
  </si>
  <si>
    <t>13-004</t>
  </si>
  <si>
    <t>13-005</t>
  </si>
  <si>
    <t>Archiving Records &amp; Photographs of the AAS - Year 2</t>
  </si>
  <si>
    <t>13-007</t>
  </si>
  <si>
    <t>13-008</t>
  </si>
  <si>
    <t>UAMS Psychiatric Research Institute</t>
  </si>
  <si>
    <t>The Memorial Gardens of the UAMS Psychiatric Research Institute</t>
  </si>
  <si>
    <t>13-009</t>
  </si>
  <si>
    <t>UCA Old Main Hall Renovation</t>
  </si>
  <si>
    <t>13-010</t>
  </si>
  <si>
    <t>Governor's Mansion Landscape Lighting Enhancement</t>
  </si>
  <si>
    <t>13-011</t>
  </si>
  <si>
    <t>Replacement of Seedling Storage Coolers</t>
  </si>
  <si>
    <t>13-013</t>
  </si>
  <si>
    <t>Interactive Interpret of Hist Towns in Old Davidsonville &amp; Washington</t>
  </si>
  <si>
    <t>13-014</t>
  </si>
  <si>
    <t>Vol Walker Hall Restoration and Rehabilitation</t>
  </si>
  <si>
    <t>13-016</t>
  </si>
  <si>
    <t>Restoration of Oliver Recital Hall at Southern Arkansas University</t>
  </si>
  <si>
    <t>13-017</t>
  </si>
  <si>
    <t>Senate Skylight Restoration and Repairs</t>
  </si>
  <si>
    <t>13-018</t>
  </si>
  <si>
    <t>Arkansas Photographs Preservation Project</t>
  </si>
  <si>
    <t>13-019</t>
  </si>
  <si>
    <t>Girls' Domestic Science and Arts Bldg, "The Old Art Bldg" - Phase II</t>
  </si>
  <si>
    <t>13-020</t>
  </si>
  <si>
    <t>Commissioner of State Lands</t>
  </si>
  <si>
    <t>Historic Rehabilitation of COSL State Capitol Vault/Suite</t>
  </si>
  <si>
    <t>13-021</t>
  </si>
  <si>
    <t>Dyess Colony/Johnny Cash Town Center Restoration-Phase Three</t>
  </si>
  <si>
    <t>13-022</t>
  </si>
  <si>
    <t>Taylor House Site</t>
  </si>
  <si>
    <t>FY 2012 ANCRC Grant Awards</t>
  </si>
  <si>
    <t>12-001</t>
  </si>
  <si>
    <t>12-002</t>
  </si>
  <si>
    <t>Conservation/Preservation of Native American Art Collection</t>
  </si>
  <si>
    <t>12-003</t>
  </si>
  <si>
    <t>Poison Springs State Forest and Replacement Seedling Coolers</t>
  </si>
  <si>
    <t>12-004</t>
  </si>
  <si>
    <t>12-005</t>
  </si>
  <si>
    <t>Preserving the Prehistoric Heritage of Northeast Arkansas</t>
  </si>
  <si>
    <t>12-006</t>
  </si>
  <si>
    <t>Aiding Interpretation at Parkin Archeological State Park</t>
  </si>
  <si>
    <t>12-008</t>
  </si>
  <si>
    <t>Exterior Stabilization and Restoration of Memorial Hall - Phase II</t>
  </si>
  <si>
    <t>12-009</t>
  </si>
  <si>
    <t>12-010</t>
  </si>
  <si>
    <t>Regional Archives Preservation Project</t>
  </si>
  <si>
    <t>12-011</t>
  </si>
  <si>
    <t>Arkansas Commissoner of State Lands</t>
  </si>
  <si>
    <t>Preservation/Restoration of Field Notes and Plat Books</t>
  </si>
  <si>
    <t>12-012</t>
  </si>
  <si>
    <t>Ozarka College</t>
  </si>
  <si>
    <t>Ozarka College Mountain View Amphitheatre Construction</t>
  </si>
  <si>
    <t>12-013</t>
  </si>
  <si>
    <t>UAMS</t>
  </si>
  <si>
    <t>Memorial Gardens/UAMS Psychiatric Research Insttute</t>
  </si>
  <si>
    <t>12-014</t>
  </si>
  <si>
    <t>Renovation of "The old Art Building"</t>
  </si>
  <si>
    <t>12-015</t>
  </si>
  <si>
    <t>Dyess Colony/Johnny Cash Town Center Restoration - Phase Two</t>
  </si>
  <si>
    <t>12-018</t>
  </si>
  <si>
    <t>Secretary of State</t>
  </si>
  <si>
    <t>Skylight Restoration and North Promenade Rehabilitation</t>
  </si>
  <si>
    <t>12-019</t>
  </si>
  <si>
    <t>Renovation of the UCA Ida Waldran Auditorium</t>
  </si>
  <si>
    <t>AMOUNT</t>
  </si>
  <si>
    <t>GRANT #</t>
  </si>
  <si>
    <t>AGENCY</t>
  </si>
  <si>
    <t>PROJECT</t>
  </si>
  <si>
    <t>AWARDED</t>
  </si>
  <si>
    <t>11-001</t>
  </si>
  <si>
    <t>Arkansas State Military Department</t>
  </si>
  <si>
    <t>GWOT Permanent Exhibit</t>
  </si>
  <si>
    <t>11-002</t>
  </si>
  <si>
    <t>Preserving the Prehistoric Heritage of N.E. AR (Year 2)</t>
  </si>
  <si>
    <t>11-003</t>
  </si>
  <si>
    <t>Archiving Records and Photographs of the AAS</t>
  </si>
  <si>
    <t>11-004</t>
  </si>
  <si>
    <t>Trail of Tears Park Phase II</t>
  </si>
  <si>
    <t>11-005</t>
  </si>
  <si>
    <t>11-006</t>
  </si>
  <si>
    <t>11-007</t>
  </si>
  <si>
    <t>Rest Master Plan for UCA Main Hall &amp; Waldran Aud</t>
  </si>
  <si>
    <t>11-008</t>
  </si>
  <si>
    <t>ASU Mountain Home</t>
  </si>
  <si>
    <t>The Trout Nature Center - Vada Sheld Comm Dev Ctr</t>
  </si>
  <si>
    <t>11-009</t>
  </si>
  <si>
    <t>Poison Springs State Forest</t>
  </si>
  <si>
    <t>11-010</t>
  </si>
  <si>
    <t>Dyess Colony/Johnny Cash Town Ctr Rest - Phase I</t>
  </si>
  <si>
    <t>11-011</t>
  </si>
  <si>
    <t>Civil War Records Preservation Project</t>
  </si>
  <si>
    <t>11-012</t>
  </si>
  <si>
    <t>Governor's Mansion Entry Garden/Fountain Restoration</t>
  </si>
  <si>
    <t>11-013</t>
  </si>
  <si>
    <t>Phillips Community College of UA</t>
  </si>
  <si>
    <t>PCCUA Grand Prairie Center</t>
  </si>
  <si>
    <t>11-014</t>
  </si>
  <si>
    <t>Cossatot Community College of UA</t>
  </si>
  <si>
    <t>Community Amphitheater Concession/Restroom Facility</t>
  </si>
  <si>
    <t>11-015</t>
  </si>
  <si>
    <t>Exterior Restoration of Women's Gym (ROTC Building)</t>
  </si>
  <si>
    <t>11-016</t>
  </si>
  <si>
    <t>Heritage Visual &amp; Interp at Old Davidsonville/Prairie Grove</t>
  </si>
  <si>
    <t>11-017</t>
  </si>
  <si>
    <t>10-001</t>
  </si>
  <si>
    <t>Manuscript Aceess and Preservation (MAPP)</t>
  </si>
  <si>
    <t>10-004</t>
  </si>
  <si>
    <t>Manuscripts and Special Collections Stabilization</t>
  </si>
  <si>
    <t>10-006</t>
  </si>
  <si>
    <t>10-007</t>
  </si>
  <si>
    <t>Hughes Hall Renovation Phase II</t>
  </si>
  <si>
    <t>10-009</t>
  </si>
  <si>
    <t>Collections from the Isgrid and Welspun Sites</t>
  </si>
  <si>
    <t>10-012</t>
  </si>
  <si>
    <t>3D Visualization &amp; Interpretation-Prairie Grove BF</t>
  </si>
  <si>
    <t>10-013</t>
  </si>
  <si>
    <t>10-015</t>
  </si>
  <si>
    <t>10-016</t>
  </si>
  <si>
    <t>Secretary of State's Office</t>
  </si>
  <si>
    <t>Exterior Stone Restoration and Repairs-Phase IV</t>
  </si>
  <si>
    <t>10-017</t>
  </si>
  <si>
    <t>UAMS Psychiatric Res Institute</t>
  </si>
  <si>
    <t>Memorial Gardens of the Psychiatric Res Institute</t>
  </si>
  <si>
    <t>10-018</t>
  </si>
  <si>
    <t>10-019</t>
  </si>
  <si>
    <t>Project REACH</t>
  </si>
  <si>
    <t>09-001</t>
  </si>
  <si>
    <t>Arkansas Dept of Parks and Tourism</t>
  </si>
  <si>
    <t>09-002</t>
  </si>
  <si>
    <t>Press Box Renovations</t>
  </si>
  <si>
    <t>09-003</t>
  </si>
  <si>
    <t>09-006</t>
  </si>
  <si>
    <t>Interpretation at Old Davidsonville Park - Year 4</t>
  </si>
  <si>
    <t>09-007</t>
  </si>
  <si>
    <t>Doc &amp; Preservation of Arkansas' Bluff Shelters - Year 3</t>
  </si>
  <si>
    <t>09-008</t>
  </si>
  <si>
    <t>Native American Art Collection Cataloging Project</t>
  </si>
  <si>
    <t>09-009</t>
  </si>
  <si>
    <t>09-011</t>
  </si>
  <si>
    <t>Drennen-Scott Building</t>
  </si>
  <si>
    <t>09-012</t>
  </si>
  <si>
    <t>Conservation of Nine WWII Mural Panels</t>
  </si>
  <si>
    <t>09-013</t>
  </si>
  <si>
    <t>Renovation of Hughes Hall</t>
  </si>
  <si>
    <t>09-015</t>
  </si>
  <si>
    <t>Preserving &amp; Visualizing Arkansas Heritage</t>
  </si>
  <si>
    <t>09-016</t>
  </si>
  <si>
    <t>09-019</t>
  </si>
  <si>
    <t>Community Amphitheater Program</t>
  </si>
  <si>
    <t>09-020</t>
  </si>
  <si>
    <t>Governor's Mansion Art Project - Chandelier</t>
  </si>
  <si>
    <t>09-021</t>
  </si>
  <si>
    <t>Library of Ozark Folklife Treasures</t>
  </si>
  <si>
    <t>09-022</t>
  </si>
  <si>
    <t>REACH Phase II: Restoration of the Looney Tavern</t>
  </si>
  <si>
    <t>08-001</t>
  </si>
  <si>
    <t>Sequoyah Research Center-UALR</t>
  </si>
  <si>
    <t>American Indian Newspapers/Periodicals Project</t>
  </si>
  <si>
    <t>08-002</t>
  </si>
  <si>
    <t>DAH Improvements</t>
  </si>
  <si>
    <t>08-003</t>
  </si>
  <si>
    <t>Rich Mountain Community College</t>
  </si>
  <si>
    <t>Walking Trail and Amphitheatre Phase III</t>
  </si>
  <si>
    <t>08-004</t>
  </si>
  <si>
    <t>Old Main Exterior Restoration Phase III</t>
  </si>
  <si>
    <t>08-005</t>
  </si>
  <si>
    <t>08-006</t>
  </si>
  <si>
    <t>The Virtual Hampson Museum</t>
  </si>
  <si>
    <t>08-007</t>
  </si>
  <si>
    <t>Stabilization &amp; Restoration of Memorial Hall-Phase I</t>
  </si>
  <si>
    <t>08-008</t>
  </si>
  <si>
    <t>Doc &amp; Preserving Arkansas's Bluff Shelters-Year 2</t>
  </si>
  <si>
    <t>08-009</t>
  </si>
  <si>
    <t>Drennen-Scott Home</t>
  </si>
  <si>
    <t>08-010</t>
  </si>
  <si>
    <t>Arkansas Dept of Parks &amp; Tourism</t>
  </si>
  <si>
    <t>08-011</t>
  </si>
  <si>
    <t>Pillow-Thompson House</t>
  </si>
  <si>
    <t>08-012</t>
  </si>
  <si>
    <t>Office of the Secretary of State</t>
  </si>
  <si>
    <t>AR State Capitol Ext Stone Rest &amp; Reparis-Phase III</t>
  </si>
  <si>
    <t>08-013</t>
  </si>
  <si>
    <t>REACH Phase 1: Rest of the Rice Dwelling House</t>
  </si>
  <si>
    <t>08-014</t>
  </si>
  <si>
    <t>08-016</t>
  </si>
  <si>
    <t>Governor's Park Landscape, Phase Two</t>
  </si>
  <si>
    <t>08-017</t>
  </si>
  <si>
    <t>Tech Museum-Techionery Facility Renovation</t>
  </si>
  <si>
    <t>08-018</t>
  </si>
  <si>
    <t>Cataloging of AR Maps and their Pres (CAMP)</t>
  </si>
  <si>
    <t>08E-001</t>
  </si>
  <si>
    <t>Governor's Mansion Rug Restoration</t>
  </si>
  <si>
    <t>07-001</t>
  </si>
  <si>
    <t>Walking Trail &amp; Amphitheatre</t>
  </si>
  <si>
    <t>07-002</t>
  </si>
  <si>
    <t>Model of Camp Pike, circa 1918</t>
  </si>
  <si>
    <t>07-003</t>
  </si>
  <si>
    <t>Mosaic Templars Cultural Center Construction</t>
  </si>
  <si>
    <t>07-004</t>
  </si>
  <si>
    <t>Parks Statewide Improvements</t>
  </si>
  <si>
    <t>07-005</t>
  </si>
  <si>
    <t>DAH Statewide Improvements</t>
  </si>
  <si>
    <t>07-006</t>
  </si>
  <si>
    <t>Doc and Pres of Arkansas's Bluff Shelters</t>
  </si>
  <si>
    <t>07-007</t>
  </si>
  <si>
    <t>Old Davidsonville State Park-Year 3</t>
  </si>
  <si>
    <t>07-008</t>
  </si>
  <si>
    <t>Security, Preservation and Access</t>
  </si>
  <si>
    <t>07-009</t>
  </si>
  <si>
    <t>Center for Researching Early Arkansas Culture</t>
  </si>
  <si>
    <t>07-010</t>
  </si>
  <si>
    <t>Conservation of La Purch Surveyor's Fld Notes</t>
  </si>
  <si>
    <t>07-012</t>
  </si>
  <si>
    <t>Hemingway-Pfeiffer Phase Two</t>
  </si>
  <si>
    <t>07-013</t>
  </si>
  <si>
    <t>Lakeport Plantation Phase Four</t>
  </si>
  <si>
    <t>07-014</t>
  </si>
  <si>
    <t>State Capitol Ext Stone Rest and Renovation II</t>
  </si>
  <si>
    <t>07-015</t>
  </si>
  <si>
    <t>University of Arkansas</t>
  </si>
  <si>
    <t>07-016</t>
  </si>
  <si>
    <t>Old Main Exterior Restoration</t>
  </si>
  <si>
    <t>07-019</t>
  </si>
  <si>
    <t>Replacement &amp; Construction of Seedling Coolers</t>
  </si>
  <si>
    <t>07-020</t>
  </si>
  <si>
    <t>07-021</t>
  </si>
  <si>
    <t>Governor's Mansion Landscaping</t>
  </si>
  <si>
    <t>06-001</t>
  </si>
  <si>
    <t>AR Dept of Parks &amp; Tourism</t>
  </si>
  <si>
    <t>Statewide Improvements</t>
  </si>
  <si>
    <t>06-002</t>
  </si>
  <si>
    <t>DAH - Improvements</t>
  </si>
  <si>
    <t>06-003</t>
  </si>
  <si>
    <t>War Memorial Stadium</t>
  </si>
  <si>
    <t>Phase 3 War Memorial Stadium</t>
  </si>
  <si>
    <t>06-004</t>
  </si>
  <si>
    <t>Tech Museum-Collections Stdship</t>
  </si>
  <si>
    <t>06-005</t>
  </si>
  <si>
    <t>Old Davidsonville St Park-Year 2</t>
  </si>
  <si>
    <t>06-006</t>
  </si>
  <si>
    <t>Prehistoric Subsistence Jones Site</t>
  </si>
  <si>
    <t>06-007</t>
  </si>
  <si>
    <t>Artifact Processing at Parkin St Pk</t>
  </si>
  <si>
    <t>06-008</t>
  </si>
  <si>
    <t>University of Arknasas-Fayetteville</t>
  </si>
  <si>
    <t>Phase II Renovations-Greek Theater</t>
  </si>
  <si>
    <t>06-009</t>
  </si>
  <si>
    <t>06-010</t>
  </si>
  <si>
    <t>South Arkansas Comm College</t>
  </si>
  <si>
    <t>Completion of 1905 Jr. College Bldg</t>
  </si>
  <si>
    <t>06-011</t>
  </si>
  <si>
    <t>East Arkansas Comm College</t>
  </si>
  <si>
    <t>Renovation of Lanier-Dews House</t>
  </si>
  <si>
    <t>06-012</t>
  </si>
  <si>
    <t>Portrait Gallery Restoration Phase I</t>
  </si>
  <si>
    <t>06-013</t>
  </si>
  <si>
    <t>State Capitol Exterior Rest &amp; Repairs</t>
  </si>
  <si>
    <t>06-014</t>
  </si>
  <si>
    <t>06-015</t>
  </si>
  <si>
    <t>Lakeport Mechanical-Electrical Comp</t>
  </si>
  <si>
    <t>06-016</t>
  </si>
  <si>
    <t>Hemingway-Pfeiffer Rest Comp</t>
  </si>
  <si>
    <t>06E-001</t>
  </si>
  <si>
    <t>Phillips County Community College</t>
  </si>
  <si>
    <t>05-001</t>
  </si>
  <si>
    <t>Walking Trail</t>
  </si>
  <si>
    <t>05-002</t>
  </si>
  <si>
    <t>Phase 3 Renovation of War Memorial Stadium</t>
  </si>
  <si>
    <t>05-004</t>
  </si>
  <si>
    <t>05-006</t>
  </si>
  <si>
    <t>Interpretation-Old Davidsonville State Park Year 1</t>
  </si>
  <si>
    <t>05-007</t>
  </si>
  <si>
    <t>Lakeport Restoration-Mechanical Phase</t>
  </si>
  <si>
    <t>05-010</t>
  </si>
  <si>
    <t>Arkansas Tech Universtiy</t>
  </si>
  <si>
    <t>Renovation of Caraway Hall</t>
  </si>
  <si>
    <t>05-011</t>
  </si>
  <si>
    <t>Portrait Gallery Conservation</t>
  </si>
  <si>
    <t>05-013</t>
  </si>
  <si>
    <t>Phillips Community College</t>
  </si>
  <si>
    <t>AR Institute for Building Preservation Trades</t>
  </si>
  <si>
    <t>05-014</t>
  </si>
  <si>
    <t>Phase 3 1905 Jr. College Building</t>
  </si>
  <si>
    <t>05-015</t>
  </si>
  <si>
    <t>Vol Walker Hall</t>
  </si>
  <si>
    <t>05-016</t>
  </si>
  <si>
    <t>05-017</t>
  </si>
  <si>
    <t>Promenade &amp; Exterior Stone Restoration</t>
  </si>
  <si>
    <t>05-018</t>
  </si>
  <si>
    <t>University of Arkansas-Pine Bluff</t>
  </si>
  <si>
    <t>John H. Johnson Complex</t>
  </si>
  <si>
    <t>05-019</t>
  </si>
  <si>
    <t>Department of Parks and Toursim</t>
  </si>
  <si>
    <t>Parks and Tourism Improvements</t>
  </si>
  <si>
    <t>04-001</t>
  </si>
  <si>
    <t>Historic Armory-Mena Phase III</t>
  </si>
  <si>
    <t>04-002</t>
  </si>
  <si>
    <t>04-003</t>
  </si>
  <si>
    <t>04-004</t>
  </si>
  <si>
    <t>Mosaic Templars Renovation/Exhibits</t>
  </si>
  <si>
    <t>04-005</t>
  </si>
  <si>
    <t>State Military Department</t>
  </si>
  <si>
    <t>Model of Camp Robinson, circa 1943</t>
  </si>
  <si>
    <t>04-006</t>
  </si>
  <si>
    <t>Tech Museum Inventory Project/Internships</t>
  </si>
  <si>
    <t>04-008</t>
  </si>
  <si>
    <t>Lakeport Planation Phase II</t>
  </si>
  <si>
    <t>04-009</t>
  </si>
  <si>
    <t>Old Washington Synthesis</t>
  </si>
  <si>
    <t>04-011</t>
  </si>
  <si>
    <t>04-012</t>
  </si>
  <si>
    <t>Restoration of East Capitol Entrance/Lawn</t>
  </si>
  <si>
    <t>04-013</t>
  </si>
  <si>
    <t>04-014</t>
  </si>
  <si>
    <t>Well House Restoration</t>
  </si>
  <si>
    <t>04-015</t>
  </si>
  <si>
    <t>AFC Dispatch Center</t>
  </si>
  <si>
    <t>04-016</t>
  </si>
  <si>
    <t>State Buidling Services</t>
  </si>
  <si>
    <t>Governor's Mansion Renovation/Expansion</t>
  </si>
  <si>
    <t>04-017</t>
  </si>
  <si>
    <t>Japanese American Experience WW II</t>
  </si>
  <si>
    <t>04-018</t>
  </si>
  <si>
    <t>E04-001</t>
  </si>
  <si>
    <t>Battle of Helena Casualty Forensic Report</t>
  </si>
  <si>
    <t>03-001</t>
  </si>
  <si>
    <t>Conserve Civil War Battle Flag</t>
  </si>
  <si>
    <t>03-002</t>
  </si>
  <si>
    <t>Uupeer Nodena Analysis Report</t>
  </si>
  <si>
    <t>03-004</t>
  </si>
  <si>
    <t>Historical Materials Acquisition</t>
  </si>
  <si>
    <t>03-005</t>
  </si>
  <si>
    <t>Tech Museum: Image Digitizing &amp; Textile Project</t>
  </si>
  <si>
    <t>03-006</t>
  </si>
  <si>
    <t>03-007</t>
  </si>
  <si>
    <t>03-008</t>
  </si>
  <si>
    <t>03-009</t>
  </si>
  <si>
    <t>Saving Harris Hall</t>
  </si>
  <si>
    <t>03-010</t>
  </si>
  <si>
    <t>03-011</t>
  </si>
  <si>
    <t>Planning &amp; Prep for Renovation of 1940 WPA Gym</t>
  </si>
  <si>
    <t>03-012</t>
  </si>
  <si>
    <t>Arkansas Institute for Building Preservation Trades</t>
  </si>
  <si>
    <t>03-013</t>
  </si>
  <si>
    <t>Rehab of Main Rotunda Area, Arkansas State Capitol</t>
  </si>
  <si>
    <t>03-014</t>
  </si>
  <si>
    <t>Exterior Renovation of Vol Walker Hall</t>
  </si>
  <si>
    <t>03-015</t>
  </si>
  <si>
    <t>Southern Tenant Farmers Museum</t>
  </si>
  <si>
    <t>03-016</t>
  </si>
  <si>
    <t>Lakeport Plantation</t>
  </si>
  <si>
    <t>03-017</t>
  </si>
  <si>
    <t>Universtiy of Arkansas at Pine Bluff</t>
  </si>
  <si>
    <t>John H. Johnson Delta Cultural &amp; Entrepreneurial Ctr</t>
  </si>
  <si>
    <t>02-002</t>
  </si>
  <si>
    <t>Arkansas Archeological Society</t>
  </si>
  <si>
    <t>Block-Catts (Old Washington) Technical Report</t>
  </si>
  <si>
    <t>02-003</t>
  </si>
  <si>
    <t>Tech Museum: Eviorn Controls/Upgrade Coll Mgmt</t>
  </si>
  <si>
    <t>02-004</t>
  </si>
  <si>
    <t>Restore Lloyd England Hall</t>
  </si>
  <si>
    <t>02-005</t>
  </si>
  <si>
    <t>02-006</t>
  </si>
  <si>
    <t>02-007</t>
  </si>
  <si>
    <t>Arkansas State Capitol, Elevators</t>
  </si>
  <si>
    <t>02-008</t>
  </si>
  <si>
    <t>Parks &amp; Tourism</t>
  </si>
  <si>
    <t>02-009</t>
  </si>
  <si>
    <t>State Building Services</t>
  </si>
  <si>
    <t>Governor's Mansion Renovation and Expansion</t>
  </si>
  <si>
    <t>02-010</t>
  </si>
  <si>
    <t>Carnall Hall Renovation</t>
  </si>
  <si>
    <t>02-011</t>
  </si>
  <si>
    <t>John H Johnson Delta Cultural and Entrepreneurial Ctr</t>
  </si>
  <si>
    <t>02-012</t>
  </si>
  <si>
    <t>02-013</t>
  </si>
  <si>
    <t>Southern Arkansas Community Coll</t>
  </si>
  <si>
    <t>Rehabilitation of the 1905 Junior College Building</t>
  </si>
  <si>
    <t>02-014</t>
  </si>
  <si>
    <t>Garvan Woodland Gardens-Hot Springs</t>
  </si>
  <si>
    <t>02-015</t>
  </si>
  <si>
    <t>02-016</t>
  </si>
  <si>
    <t>Restoration of Magnolia Manor</t>
  </si>
  <si>
    <t>01-001</t>
  </si>
  <si>
    <t>Sanders Kitchen Report</t>
  </si>
  <si>
    <t>01-004</t>
  </si>
  <si>
    <t>Nursery Irrigation System</t>
  </si>
  <si>
    <t>01-005</t>
  </si>
  <si>
    <t>Museum Facility Development &amp; Coll Stewardship</t>
  </si>
  <si>
    <t>01-007</t>
  </si>
  <si>
    <t>01-008</t>
  </si>
  <si>
    <t>Department of Community Punish</t>
  </si>
  <si>
    <t>Walter B. Sorrels Cottage-Phase 2</t>
  </si>
  <si>
    <t>01-010</t>
  </si>
  <si>
    <t>01-012</t>
  </si>
  <si>
    <t>Gov's Conf Rm/Old Supreme Court Rm Restoration</t>
  </si>
  <si>
    <t>01-013</t>
  </si>
  <si>
    <t>1905 Jr. College Building Restoration</t>
  </si>
  <si>
    <t>01-014</t>
  </si>
  <si>
    <t>Governor's Mansion Renovation &amp; Expansion</t>
  </si>
  <si>
    <t>01-016</t>
  </si>
  <si>
    <t>01-017</t>
  </si>
  <si>
    <t>Carnall Hall</t>
  </si>
  <si>
    <t>01-018</t>
  </si>
  <si>
    <t>Women's History Exhibit/Web Page</t>
  </si>
  <si>
    <t>00-001</t>
  </si>
  <si>
    <t>Prehistoric Subsistence at Toltec Mounds</t>
  </si>
  <si>
    <t>00-002</t>
  </si>
  <si>
    <t>Archeology/History at ATR Museum</t>
  </si>
  <si>
    <t>00-003</t>
  </si>
  <si>
    <t>Collection Management-Ashley Mansion Site</t>
  </si>
  <si>
    <t>00-004</t>
  </si>
  <si>
    <t>Tree Improvement Greenhouse</t>
  </si>
  <si>
    <t>00-005</t>
  </si>
  <si>
    <t>Completion of Hemingway/Pfeiffer Project</t>
  </si>
  <si>
    <t>00-006</t>
  </si>
  <si>
    <t>Museum Collections Mgmt/Techionary Museum</t>
  </si>
  <si>
    <t>00-007</t>
  </si>
  <si>
    <t>Walter B. Sorrels Cottage Restoration</t>
  </si>
  <si>
    <t>00-008</t>
  </si>
  <si>
    <t>00-009</t>
  </si>
  <si>
    <t>Captain Charles Henderson House Restoration</t>
  </si>
  <si>
    <t>00-010</t>
  </si>
  <si>
    <t>Stage I Digitization at AR History Commission</t>
  </si>
  <si>
    <t>00-011</t>
  </si>
  <si>
    <t>Keep AR Beautiful/Wildflowers Forever</t>
  </si>
  <si>
    <t>00-012</t>
  </si>
  <si>
    <t>00-013</t>
  </si>
  <si>
    <t>Rehabilitation of Jr. College Building</t>
  </si>
  <si>
    <t>00-014</t>
  </si>
  <si>
    <t>Replace Windows at Lloyd England Hall</t>
  </si>
  <si>
    <t>E00-001</t>
  </si>
  <si>
    <t>Feasibility Study of Carnall Hall</t>
  </si>
  <si>
    <t>99-001</t>
  </si>
  <si>
    <t>Collection Mgmt at Old Washington State Parks</t>
  </si>
  <si>
    <t>99-004</t>
  </si>
  <si>
    <t>Hemingway-Pfeiffer Museum</t>
  </si>
  <si>
    <t>99-006</t>
  </si>
  <si>
    <t>99-007</t>
  </si>
  <si>
    <t>Henderson House Stabilization/Restoration</t>
  </si>
  <si>
    <t>99-008</t>
  </si>
  <si>
    <t>Black River Park Development</t>
  </si>
  <si>
    <t>99-009</t>
  </si>
  <si>
    <t>Salem Town Branch Project</t>
  </si>
  <si>
    <t>99-011</t>
  </si>
  <si>
    <t>99-012</t>
  </si>
  <si>
    <t>Pillow-Thompson House Restoration</t>
  </si>
  <si>
    <t>99-013</t>
  </si>
  <si>
    <t>99-014</t>
  </si>
  <si>
    <t>Phase II Renovation of War Memorial Stadium</t>
  </si>
  <si>
    <t>98-001</t>
  </si>
  <si>
    <t>Collection Mgmt at Old Washington State Park</t>
  </si>
  <si>
    <t>98-002</t>
  </si>
  <si>
    <t>Parkin Human Skeletal Analysis</t>
  </si>
  <si>
    <t>98-003</t>
  </si>
  <si>
    <t>Baucum Nursery Tree Seedlings Cooler</t>
  </si>
  <si>
    <t>98-004</t>
  </si>
  <si>
    <t>Hemingway Museum &amp; Conference Center</t>
  </si>
  <si>
    <t>98-005</t>
  </si>
  <si>
    <t>Collection Care &amp; Management</t>
  </si>
  <si>
    <t>98-006</t>
  </si>
  <si>
    <t>Department of Finance &amp; Adm</t>
  </si>
  <si>
    <t>Morgan Point Bendway</t>
  </si>
  <si>
    <t>98-007</t>
  </si>
  <si>
    <t>98-008</t>
  </si>
  <si>
    <t>Black River Park</t>
  </si>
  <si>
    <t>98-009</t>
  </si>
  <si>
    <t>Fox Community Park</t>
  </si>
  <si>
    <t>98-010</t>
  </si>
  <si>
    <t>E98-001</t>
  </si>
  <si>
    <t>Sedgwick Site Project</t>
  </si>
  <si>
    <t>97-001</t>
  </si>
  <si>
    <t>Parkin Site Subsistence &amp; Ecology</t>
  </si>
  <si>
    <t>97-003</t>
  </si>
  <si>
    <t>Museum Stewardship Support</t>
  </si>
  <si>
    <t>97-004</t>
  </si>
  <si>
    <t>97-005</t>
  </si>
  <si>
    <t>Restoration of Old State House</t>
  </si>
  <si>
    <t>97-007</t>
  </si>
  <si>
    <t>Restoration of Pillow-Thompson House</t>
  </si>
  <si>
    <t>97-008</t>
  </si>
  <si>
    <t>97-009</t>
  </si>
  <si>
    <t xml:space="preserve">Black River Park Development </t>
  </si>
  <si>
    <t>97-010</t>
  </si>
  <si>
    <t>Black History/Red Region</t>
  </si>
  <si>
    <t>96-001</t>
  </si>
  <si>
    <t>Arkansas Historic Preservation Prog</t>
  </si>
  <si>
    <t>Courthouse Restoration</t>
  </si>
  <si>
    <t>96-002</t>
  </si>
  <si>
    <t>AR Natural &amp; Scenic Rivers Comm</t>
  </si>
  <si>
    <t>Riverfront Pilot Project</t>
  </si>
  <si>
    <t>96-003</t>
  </si>
  <si>
    <t>Arkansas Territorial Restoration</t>
  </si>
  <si>
    <t>Reception Center</t>
  </si>
  <si>
    <t>96-004</t>
  </si>
  <si>
    <t>Delta Cultural Center</t>
  </si>
  <si>
    <t>Acquisition and Stewardship</t>
  </si>
  <si>
    <t>96-005</t>
  </si>
  <si>
    <t>AR Natural Heritage Commission</t>
  </si>
  <si>
    <t>96-006</t>
  </si>
  <si>
    <t>AR Commemorative Commission</t>
  </si>
  <si>
    <t>OSH/Trapnall Hall</t>
  </si>
  <si>
    <t>96-007</t>
  </si>
  <si>
    <t>96-008</t>
  </si>
  <si>
    <t>Pocahontas/Black River Park</t>
  </si>
  <si>
    <t>96-009</t>
  </si>
  <si>
    <t>Black History/Red River Region</t>
  </si>
  <si>
    <t>96-010</t>
  </si>
  <si>
    <t>96-011</t>
  </si>
  <si>
    <t>Conservation Lab</t>
  </si>
  <si>
    <t>96-012</t>
  </si>
  <si>
    <t>Collection Management and Interpretive</t>
  </si>
  <si>
    <t>96-013</t>
  </si>
  <si>
    <t>Restoration Pillow-Thompson House</t>
  </si>
  <si>
    <t>96-014</t>
  </si>
  <si>
    <t>Parkin/Subsistence</t>
  </si>
  <si>
    <t>96-017</t>
  </si>
  <si>
    <t>Site Maintenance Management</t>
  </si>
  <si>
    <t>95-002</t>
  </si>
  <si>
    <t>Visitor Center Expansion</t>
  </si>
  <si>
    <t>95-003</t>
  </si>
  <si>
    <t>Arkansas Natural Heritage Comm</t>
  </si>
  <si>
    <t>Acquisition, Stewardship &amp; Preserve Section.  Design for State's Natural Area System.</t>
  </si>
  <si>
    <t>95-004</t>
  </si>
  <si>
    <t>Renovation/Repairs to the Old State House &amp; Trapnall Hall.</t>
  </si>
  <si>
    <t>95-005</t>
  </si>
  <si>
    <t>Collections Management/Children's Museum</t>
  </si>
  <si>
    <t>95-006</t>
  </si>
  <si>
    <t>95-007</t>
  </si>
  <si>
    <t>Arkansas Statewide Parks Improvements</t>
  </si>
  <si>
    <t>95-009</t>
  </si>
  <si>
    <t>AR Historic Preservation Program</t>
  </si>
  <si>
    <t>Courthouses/CLG</t>
  </si>
  <si>
    <t>95-010</t>
  </si>
  <si>
    <t>Phase II Courthouse Square Pilot</t>
  </si>
  <si>
    <t>94-001</t>
  </si>
  <si>
    <t>Major Maintenance on Museum Houses</t>
  </si>
  <si>
    <t>94-002</t>
  </si>
  <si>
    <t>Collections Management Facility</t>
  </si>
  <si>
    <t>94-003</t>
  </si>
  <si>
    <t>Major Maintenance-Old State House</t>
  </si>
  <si>
    <t>94-004</t>
  </si>
  <si>
    <t>Major Maintenance-Trapnall Hall</t>
  </si>
  <si>
    <t>94-005</t>
  </si>
  <si>
    <t>Courthouse Square Pilot Project</t>
  </si>
  <si>
    <t>94-006</t>
  </si>
  <si>
    <t>Courthouse Square Restoration-Subgrant Program</t>
  </si>
  <si>
    <t>94-007</t>
  </si>
  <si>
    <t>Natural Area Acquisition</t>
  </si>
  <si>
    <t>94-008</t>
  </si>
  <si>
    <t>Wetlands Protection Easement Bidding</t>
  </si>
  <si>
    <t>94-009</t>
  </si>
  <si>
    <t>Preserve Selection Design</t>
  </si>
  <si>
    <t>94-010</t>
  </si>
  <si>
    <t>Natural Area Stewardship</t>
  </si>
  <si>
    <t>94-011</t>
  </si>
  <si>
    <t>94-012</t>
  </si>
  <si>
    <t>Interpretation of Archeological Resources</t>
  </si>
  <si>
    <t>94-013</t>
  </si>
  <si>
    <t>Computerized Accessioning, Cataloging and Documentation System Assistance</t>
  </si>
  <si>
    <t>94-014</t>
  </si>
  <si>
    <t>94-015</t>
  </si>
  <si>
    <t>Restoration of Caraway Hall</t>
  </si>
  <si>
    <t>94-016</t>
  </si>
  <si>
    <t>Restoration of Carnall Hall</t>
  </si>
  <si>
    <t>E94-001</t>
  </si>
  <si>
    <t>Emergency Replacement of HVAC</t>
  </si>
  <si>
    <t>93-003</t>
  </si>
  <si>
    <t>93-004</t>
  </si>
  <si>
    <t>93-006</t>
  </si>
  <si>
    <t>County Courthouse Restoration Subgrants</t>
  </si>
  <si>
    <t>93-007</t>
  </si>
  <si>
    <t>93-009</t>
  </si>
  <si>
    <t>93-010</t>
  </si>
  <si>
    <t>Restoration of Barkman House</t>
  </si>
  <si>
    <t>93-011</t>
  </si>
  <si>
    <t>Accessioning, Cataloging and Documentation of Archaeological and Historic Artifacts at ATU Museum of Pre-history and History</t>
  </si>
  <si>
    <t>93-012</t>
  </si>
  <si>
    <t>93-013</t>
  </si>
  <si>
    <t>Statewide Rivers Assessment-Phase II</t>
  </si>
  <si>
    <t>E93-001</t>
  </si>
  <si>
    <t>Selective Demolition/Reinforcement of DCC buildings</t>
  </si>
  <si>
    <t>92-003</t>
  </si>
  <si>
    <t>92-004</t>
  </si>
  <si>
    <t>92-005</t>
  </si>
  <si>
    <t>Cossatot River Acquisition (Year 4)</t>
  </si>
  <si>
    <t>92-006</t>
  </si>
  <si>
    <t>92-007</t>
  </si>
  <si>
    <t>92-008</t>
  </si>
  <si>
    <t>Statewide Rivers Assessment</t>
  </si>
  <si>
    <t>92-012</t>
  </si>
  <si>
    <t>92-013</t>
  </si>
  <si>
    <t>91-001</t>
  </si>
  <si>
    <t>91-002</t>
  </si>
  <si>
    <t>91-003</t>
  </si>
  <si>
    <t>91-004</t>
  </si>
  <si>
    <t>Cossatot River Acquisition</t>
  </si>
  <si>
    <t>91-005</t>
  </si>
  <si>
    <t>County Courthouse Subgrants</t>
  </si>
  <si>
    <t>91-007</t>
  </si>
  <si>
    <t>Riverwalk Planning and Operations of DCC</t>
  </si>
  <si>
    <t>91-008</t>
  </si>
  <si>
    <t>91-009</t>
  </si>
  <si>
    <t>Care and Interpretation of Exhibits for Museum of Pre-history and History.</t>
  </si>
  <si>
    <t>E91-001</t>
  </si>
  <si>
    <t>Emergency Interim Personnel for DCC</t>
  </si>
  <si>
    <t>E91-002</t>
  </si>
  <si>
    <t>Monroe County Reroofing</t>
  </si>
  <si>
    <t>E91-003</t>
  </si>
  <si>
    <t>Parkin Mound Erosion Control</t>
  </si>
  <si>
    <t>90-001</t>
  </si>
  <si>
    <t>90-002</t>
  </si>
  <si>
    <t>90-004</t>
  </si>
  <si>
    <t>Natural Area Stewardship Program</t>
  </si>
  <si>
    <t>90-005</t>
  </si>
  <si>
    <t>90-006</t>
  </si>
  <si>
    <t>90-007</t>
  </si>
  <si>
    <t>El Dorado Arboretum Plan</t>
  </si>
  <si>
    <t>90-009</t>
  </si>
  <si>
    <t>Barkman House Renovation</t>
  </si>
  <si>
    <t>90-019</t>
  </si>
  <si>
    <t>E90-020</t>
  </si>
  <si>
    <t>Arkansas Commemorative Comm</t>
  </si>
  <si>
    <t>HVAC Climate Control Repair</t>
  </si>
  <si>
    <t>89-003</t>
  </si>
  <si>
    <t>89-007</t>
  </si>
  <si>
    <t>Cossatot Acquisition</t>
  </si>
  <si>
    <t>89-008</t>
  </si>
  <si>
    <t>89-009</t>
  </si>
  <si>
    <t>89-010</t>
  </si>
  <si>
    <t>89-013</t>
  </si>
  <si>
    <t>Cossatot Management Plan</t>
  </si>
  <si>
    <t>89-014</t>
  </si>
  <si>
    <t>Renovations CCC &amp; WPA structures</t>
  </si>
  <si>
    <t>89-017</t>
  </si>
  <si>
    <t>Preservation of Historic Buildings at Old Washington</t>
  </si>
  <si>
    <t>89-018</t>
  </si>
  <si>
    <t>Systemwide Roofing Repairs</t>
  </si>
  <si>
    <t>89-019</t>
  </si>
  <si>
    <t>Acquisition, Housing, Renovation &amp; Park Development at Old Davidson</t>
  </si>
  <si>
    <t>89-020</t>
  </si>
  <si>
    <t>Priority Land Acquisition</t>
  </si>
  <si>
    <t>89-021</t>
  </si>
  <si>
    <t>State Parks Road Repairs</t>
  </si>
  <si>
    <t>89-022</t>
  </si>
  <si>
    <t>State Parks Water &amp; Sewer Repair</t>
  </si>
  <si>
    <t>89-024</t>
  </si>
  <si>
    <t>Lake Ouachita Marina Expansion</t>
  </si>
  <si>
    <t>89-027</t>
  </si>
  <si>
    <t>Bathhouse Renovations</t>
  </si>
  <si>
    <t>89-028</t>
  </si>
  <si>
    <t>Fort Smith State Park Swimming Pool</t>
  </si>
  <si>
    <t>E89-001</t>
  </si>
  <si>
    <t>Evaluation &amp; Protection of Shipwrecks on Mississippi River</t>
  </si>
  <si>
    <t>E89-002</t>
  </si>
  <si>
    <t>Repair of Vandalism Damage to Museum Houses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</si>
</sst>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$&quot;#,##0_);[Red]\(&quot;$&quot;#,##0\)"/>
    <numFmt numFmtId="8" formatCode="&quot;$&quot;#,##0.00_);[Red]\(&quot;$&quot;#,##0.0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_([$$-409]* #,##0.00_);_([$$-409]* \(#,##0.00\);_([$$-409]* &quot;-&quot;??_);_(@_)"/>
  </numFmts>
  <fonts count="27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9"/>
      <color indexed="8"/>
      <name val="Arial"/>
      <family val="2"/>
    </font>
    <font>
      <sz val="12"/>
      <name val="Arial"/>
      <family val="2"/>
    </font>
    <font>
      <sz val="9"/>
      <color rgb="FF000000"/>
      <name val="Arial"/>
      <family val="2"/>
    </font>
    <font>
      <b/>
      <sz val="12"/>
      <color rgb="FF000000"/>
      <name val="Arial"/>
      <family val="2"/>
    </font>
    <font>
      <b/>
      <sz val="10"/>
      <color rgb="FF000000"/>
      <name val="Arial"/>
      <family val="2"/>
    </font>
    <font>
      <sz val="9"/>
      <color theme="1"/>
      <name val="Calibri"/>
      <family val="2"/>
      <scheme val="minor"/>
    </font>
    <font>
      <b/>
      <sz val="14"/>
      <color theme="4" tint="-0.249977111117893"/>
      <name val="Arial"/>
      <family val="2"/>
    </font>
    <font>
      <sz val="11"/>
      <color rgb="FF000000"/>
      <name val="Calibri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rgb="FF000000"/>
      <name val="Calibri"/>
      <family val="2"/>
    </font>
    <font>
      <b/>
      <sz val="14"/>
      <name val="Arial"/>
      <family val="2"/>
    </font>
    <font>
      <b/>
      <sz val="1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8"/>
      <color rgb="FF000000"/>
      <name val="Calibri"/>
      <family val="2"/>
    </font>
    <font>
      <sz val="10"/>
      <color rgb="FF000000"/>
      <name val="Arial"/>
    </font>
    <font>
      <b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</fills>
  <borders count="6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/>
    <xf numFmtId="0" fontId="4" fillId="0" borderId="0">
      <alignment vertical="center"/>
    </xf>
    <xf numFmtId="0" fontId="4" fillId="0" borderId="0"/>
  </cellStyleXfs>
  <cellXfs count="195">
    <xf numFmtId="0" fontId="0" fillId="0" borderId="0" xfId="0"/>
    <xf numFmtId="0" fontId="3" fillId="0" borderId="1" xfId="0" applyFont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40" fontId="0" fillId="0" borderId="0" xfId="0" applyNumberFormat="1"/>
    <xf numFmtId="40" fontId="0" fillId="0" borderId="2" xfId="0" applyNumberFormat="1" applyBorder="1"/>
    <xf numFmtId="4" fontId="0" fillId="0" borderId="0" xfId="0" applyNumberFormat="1"/>
    <xf numFmtId="4" fontId="0" fillId="0" borderId="2" xfId="0" applyNumberFormat="1" applyBorder="1"/>
    <xf numFmtId="0" fontId="0" fillId="0" borderId="0" xfId="0" applyAlignment="1">
      <alignment wrapText="1"/>
    </xf>
    <xf numFmtId="0" fontId="4" fillId="0" borderId="0" xfId="0" applyFont="1" applyAlignment="1">
      <alignment horizontal="center"/>
    </xf>
    <xf numFmtId="0" fontId="4" fillId="0" borderId="0" xfId="0" applyFont="1"/>
    <xf numFmtId="40" fontId="3" fillId="0" borderId="0" xfId="0" applyNumberFormat="1" applyFont="1"/>
    <xf numFmtId="0" fontId="3" fillId="0" borderId="0" xfId="0" applyFont="1" applyAlignment="1">
      <alignment horizontal="left"/>
    </xf>
    <xf numFmtId="0" fontId="5" fillId="0" borderId="0" xfId="0" applyFont="1"/>
    <xf numFmtId="49" fontId="0" fillId="0" borderId="0" xfId="0" applyNumberFormat="1" applyAlignment="1">
      <alignment horizontal="center" vertical="center"/>
    </xf>
    <xf numFmtId="49" fontId="0" fillId="0" borderId="0" xfId="0" applyNumberForma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7" fillId="2" borderId="18" xfId="4" applyFont="1" applyFill="1" applyBorder="1" applyAlignment="1">
      <alignment horizontal="center" vertical="center"/>
    </xf>
    <xf numFmtId="44" fontId="7" fillId="2" borderId="3" xfId="2" applyFont="1" applyFill="1" applyBorder="1" applyAlignment="1">
      <alignment horizontal="center" vertical="center" wrapText="1"/>
    </xf>
    <xf numFmtId="0" fontId="5" fillId="0" borderId="18" xfId="4" applyFont="1" applyBorder="1">
      <alignment vertical="center"/>
    </xf>
    <xf numFmtId="0" fontId="9" fillId="2" borderId="18" xfId="4" applyFont="1" applyFill="1" applyBorder="1" applyAlignment="1">
      <alignment horizontal="left" vertical="center"/>
    </xf>
    <xf numFmtId="164" fontId="8" fillId="2" borderId="18" xfId="4" applyNumberFormat="1" applyFont="1" applyFill="1" applyBorder="1" applyAlignment="1">
      <alignment horizontal="right" vertical="center"/>
    </xf>
    <xf numFmtId="44" fontId="8" fillId="2" borderId="18" xfId="2" applyFont="1" applyFill="1" applyBorder="1" applyAlignment="1">
      <alignment horizontal="right" vertical="center"/>
    </xf>
    <xf numFmtId="0" fontId="3" fillId="0" borderId="6" xfId="5" applyFont="1" applyBorder="1" applyAlignment="1">
      <alignment horizontal="center"/>
    </xf>
    <xf numFmtId="0" fontId="7" fillId="2" borderId="19" xfId="4" applyFont="1" applyFill="1" applyBorder="1" applyAlignment="1">
      <alignment horizontal="center" vertical="center"/>
    </xf>
    <xf numFmtId="44" fontId="3" fillId="0" borderId="6" xfId="1" applyFont="1" applyBorder="1" applyAlignment="1">
      <alignment horizontal="center" vertical="center" wrapText="1"/>
    </xf>
    <xf numFmtId="0" fontId="5" fillId="0" borderId="6" xfId="4" applyFont="1" applyBorder="1">
      <alignment vertical="center"/>
    </xf>
    <xf numFmtId="0" fontId="9" fillId="2" borderId="19" xfId="4" applyFont="1" applyFill="1" applyBorder="1" applyAlignment="1">
      <alignment horizontal="left" vertical="center"/>
    </xf>
    <xf numFmtId="0" fontId="5" fillId="0" borderId="6" xfId="5" applyFont="1" applyBorder="1"/>
    <xf numFmtId="0" fontId="4" fillId="0" borderId="6" xfId="5" applyBorder="1"/>
    <xf numFmtId="0" fontId="9" fillId="2" borderId="3" xfId="4" applyFont="1" applyFill="1" applyBorder="1" applyAlignment="1">
      <alignment horizontal="left" vertical="center"/>
    </xf>
    <xf numFmtId="0" fontId="9" fillId="2" borderId="6" xfId="4" applyFont="1" applyFill="1" applyBorder="1" applyAlignment="1">
      <alignment horizontal="left" vertical="center"/>
    </xf>
    <xf numFmtId="0" fontId="4" fillId="0" borderId="0" xfId="5"/>
    <xf numFmtId="44" fontId="6" fillId="0" borderId="4" xfId="1" applyFont="1" applyFill="1" applyBorder="1"/>
    <xf numFmtId="43" fontId="5" fillId="0" borderId="0" xfId="0" applyNumberFormat="1" applyFont="1" applyAlignment="1">
      <alignment horizontal="right"/>
    </xf>
    <xf numFmtId="0" fontId="5" fillId="0" borderId="6" xfId="0" applyFont="1" applyBorder="1" applyAlignment="1">
      <alignment vertical="center"/>
    </xf>
    <xf numFmtId="0" fontId="11" fillId="3" borderId="20" xfId="0" applyFont="1" applyFill="1" applyBorder="1" applyAlignment="1">
      <alignment horizontal="left" vertical="center"/>
    </xf>
    <xf numFmtId="0" fontId="11" fillId="3" borderId="21" xfId="0" applyFont="1" applyFill="1" applyBorder="1" applyAlignment="1">
      <alignment horizontal="left" vertical="center"/>
    </xf>
    <xf numFmtId="0" fontId="11" fillId="0" borderId="20" xfId="0" applyFont="1" applyBorder="1" applyAlignment="1">
      <alignment horizontal="left" vertical="center"/>
    </xf>
    <xf numFmtId="0" fontId="11" fillId="0" borderId="21" xfId="0" applyFont="1" applyBorder="1" applyAlignment="1">
      <alignment horizontal="left" vertical="center"/>
    </xf>
    <xf numFmtId="0" fontId="11" fillId="3" borderId="23" xfId="0" applyFont="1" applyFill="1" applyBorder="1" applyAlignment="1">
      <alignment horizontal="left" vertical="center"/>
    </xf>
    <xf numFmtId="0" fontId="11" fillId="3" borderId="24" xfId="0" applyFont="1" applyFill="1" applyBorder="1" applyAlignment="1">
      <alignment horizontal="left" vertical="center"/>
    </xf>
    <xf numFmtId="0" fontId="5" fillId="3" borderId="3" xfId="0" applyFont="1" applyFill="1" applyBorder="1" applyAlignment="1">
      <alignment horizontal="left" vertical="center"/>
    </xf>
    <xf numFmtId="0" fontId="11" fillId="3" borderId="9" xfId="0" applyFont="1" applyFill="1" applyBorder="1" applyAlignment="1">
      <alignment horizontal="left" vertical="center"/>
    </xf>
    <xf numFmtId="0" fontId="11" fillId="3" borderId="3" xfId="0" applyFont="1" applyFill="1" applyBorder="1" applyAlignment="1">
      <alignment horizontal="left" vertical="center"/>
    </xf>
    <xf numFmtId="0" fontId="5" fillId="0" borderId="3" xfId="0" applyFont="1" applyBorder="1"/>
    <xf numFmtId="0" fontId="5" fillId="0" borderId="9" xfId="0" applyFont="1" applyBorder="1"/>
    <xf numFmtId="0" fontId="11" fillId="3" borderId="25" xfId="0" applyFont="1" applyFill="1" applyBorder="1" applyAlignment="1">
      <alignment horizontal="left" vertical="center"/>
    </xf>
    <xf numFmtId="0" fontId="11" fillId="3" borderId="26" xfId="0" applyFont="1" applyFill="1" applyBorder="1" applyAlignment="1">
      <alignment horizontal="left" vertical="center"/>
    </xf>
    <xf numFmtId="0" fontId="5" fillId="0" borderId="6" xfId="0" applyFont="1" applyBorder="1"/>
    <xf numFmtId="0" fontId="5" fillId="0" borderId="6" xfId="0" applyFont="1" applyBorder="1" applyAlignment="1">
      <alignment horizontal="left"/>
    </xf>
    <xf numFmtId="0" fontId="6" fillId="0" borderId="27" xfId="0" applyFont="1" applyBorder="1" applyAlignment="1">
      <alignment horizontal="center"/>
    </xf>
    <xf numFmtId="0" fontId="12" fillId="3" borderId="22" xfId="0" applyFont="1" applyFill="1" applyBorder="1" applyAlignment="1">
      <alignment horizontal="center" vertical="center"/>
    </xf>
    <xf numFmtId="0" fontId="12" fillId="3" borderId="21" xfId="0" applyFont="1" applyFill="1" applyBorder="1" applyAlignment="1">
      <alignment horizontal="center" vertical="center"/>
    </xf>
    <xf numFmtId="42" fontId="6" fillId="0" borderId="28" xfId="1" applyNumberFormat="1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/>
    </xf>
    <xf numFmtId="0" fontId="13" fillId="3" borderId="25" xfId="0" applyFont="1" applyFill="1" applyBorder="1" applyAlignment="1">
      <alignment horizontal="center" vertical="center"/>
    </xf>
    <xf numFmtId="0" fontId="13" fillId="3" borderId="26" xfId="0" applyFont="1" applyFill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42" fontId="10" fillId="0" borderId="28" xfId="1" applyNumberFormat="1" applyFont="1" applyBorder="1"/>
    <xf numFmtId="42" fontId="10" fillId="0" borderId="28" xfId="1" applyNumberFormat="1" applyFont="1" applyBorder="1" applyAlignment="1">
      <alignment vertical="center"/>
    </xf>
    <xf numFmtId="0" fontId="5" fillId="2" borderId="11" xfId="0" applyFont="1" applyFill="1" applyBorder="1" applyAlignment="1">
      <alignment horizontal="center" vertical="center"/>
    </xf>
    <xf numFmtId="0" fontId="11" fillId="4" borderId="20" xfId="0" applyFont="1" applyFill="1" applyBorder="1" applyAlignment="1">
      <alignment horizontal="left" vertical="center"/>
    </xf>
    <xf numFmtId="0" fontId="11" fillId="4" borderId="21" xfId="0" applyFont="1" applyFill="1" applyBorder="1" applyAlignment="1">
      <alignment horizontal="left" vertical="center"/>
    </xf>
    <xf numFmtId="42" fontId="10" fillId="2" borderId="28" xfId="1" applyNumberFormat="1" applyFont="1" applyFill="1" applyBorder="1"/>
    <xf numFmtId="0" fontId="5" fillId="0" borderId="11" xfId="0" applyFont="1" applyBorder="1" applyAlignment="1">
      <alignment horizontal="center"/>
    </xf>
    <xf numFmtId="0" fontId="14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11" fillId="3" borderId="0" xfId="0" applyFont="1" applyFill="1" applyAlignment="1">
      <alignment horizontal="left" vertical="center"/>
    </xf>
    <xf numFmtId="42" fontId="10" fillId="0" borderId="29" xfId="1" applyNumberFormat="1" applyFont="1" applyBorder="1"/>
    <xf numFmtId="0" fontId="11" fillId="3" borderId="6" xfId="0" applyFont="1" applyFill="1" applyBorder="1" applyAlignment="1">
      <alignment horizontal="left" vertical="center"/>
    </xf>
    <xf numFmtId="42" fontId="10" fillId="0" borderId="13" xfId="1" applyNumberFormat="1" applyFont="1" applyBorder="1" applyAlignment="1">
      <alignment vertical="center"/>
    </xf>
    <xf numFmtId="0" fontId="5" fillId="0" borderId="14" xfId="0" applyFont="1" applyBorder="1" applyAlignment="1">
      <alignment horizontal="center"/>
    </xf>
    <xf numFmtId="42" fontId="10" fillId="0" borderId="15" xfId="1" applyNumberFormat="1" applyFont="1" applyBorder="1" applyAlignment="1">
      <alignment vertical="center"/>
    </xf>
    <xf numFmtId="0" fontId="0" fillId="0" borderId="16" xfId="0" applyBorder="1" applyAlignment="1">
      <alignment horizontal="center"/>
    </xf>
    <xf numFmtId="0" fontId="3" fillId="0" borderId="1" xfId="0" applyFont="1" applyBorder="1" applyAlignment="1">
      <alignment horizontal="right" indent="1"/>
    </xf>
    <xf numFmtId="42" fontId="10" fillId="0" borderId="30" xfId="1" applyNumberFormat="1" applyFont="1" applyFill="1" applyBorder="1"/>
    <xf numFmtId="43" fontId="5" fillId="0" borderId="0" xfId="1" applyNumberFormat="1" applyFont="1" applyFill="1" applyBorder="1"/>
    <xf numFmtId="4" fontId="5" fillId="0" borderId="0" xfId="1" applyNumberFormat="1" applyFont="1" applyBorder="1" applyAlignment="1">
      <alignment horizontal="right"/>
    </xf>
    <xf numFmtId="4" fontId="5" fillId="0" borderId="0" xfId="0" applyNumberFormat="1" applyFont="1" applyAlignment="1">
      <alignment horizontal="right"/>
    </xf>
    <xf numFmtId="40" fontId="5" fillId="0" borderId="0" xfId="0" applyNumberFormat="1" applyFont="1"/>
    <xf numFmtId="0" fontId="5" fillId="0" borderId="0" xfId="0" applyFont="1" applyAlignment="1">
      <alignment horizontal="center"/>
    </xf>
    <xf numFmtId="164" fontId="5" fillId="0" borderId="0" xfId="0" applyNumberFormat="1" applyFont="1"/>
    <xf numFmtId="49" fontId="5" fillId="0" borderId="0" xfId="0" applyNumberFormat="1" applyFont="1" applyAlignment="1">
      <alignment horizontal="left"/>
    </xf>
    <xf numFmtId="0" fontId="16" fillId="0" borderId="0" xfId="0" applyFont="1"/>
    <xf numFmtId="0" fontId="16" fillId="0" borderId="14" xfId="0" applyFont="1" applyBorder="1"/>
    <xf numFmtId="0" fontId="16" fillId="0" borderId="15" xfId="0" applyFont="1" applyBorder="1"/>
    <xf numFmtId="0" fontId="3" fillId="0" borderId="27" xfId="0" applyFont="1" applyBorder="1" applyAlignment="1">
      <alignment horizontal="center"/>
    </xf>
    <xf numFmtId="0" fontId="13" fillId="3" borderId="22" xfId="0" applyFont="1" applyFill="1" applyBorder="1" applyAlignment="1">
      <alignment horizontal="center" vertical="center"/>
    </xf>
    <xf numFmtId="0" fontId="13" fillId="3" borderId="21" xfId="0" applyFont="1" applyFill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/>
    </xf>
    <xf numFmtId="0" fontId="11" fillId="3" borderId="22" xfId="0" applyFont="1" applyFill="1" applyBorder="1" applyAlignment="1">
      <alignment horizontal="left" vertical="center"/>
    </xf>
    <xf numFmtId="0" fontId="5" fillId="0" borderId="22" xfId="0" applyFont="1" applyBorder="1"/>
    <xf numFmtId="0" fontId="16" fillId="0" borderId="16" xfId="0" applyFont="1" applyBorder="1" applyAlignment="1">
      <alignment horizontal="center"/>
    </xf>
    <xf numFmtId="8" fontId="17" fillId="0" borderId="28" xfId="0" applyNumberFormat="1" applyFont="1" applyBorder="1"/>
    <xf numFmtId="0" fontId="17" fillId="0" borderId="28" xfId="0" applyFont="1" applyBorder="1"/>
    <xf numFmtId="6" fontId="17" fillId="0" borderId="22" xfId="0" applyNumberFormat="1" applyFont="1" applyBorder="1" applyAlignment="1">
      <alignment vertical="center"/>
    </xf>
    <xf numFmtId="6" fontId="17" fillId="0" borderId="20" xfId="0" applyNumberFormat="1" applyFont="1" applyBorder="1" applyAlignment="1">
      <alignment vertical="center"/>
    </xf>
    <xf numFmtId="0" fontId="17" fillId="0" borderId="29" xfId="0" applyFont="1" applyBorder="1"/>
    <xf numFmtId="8" fontId="18" fillId="0" borderId="34" xfId="0" applyNumberFormat="1" applyFont="1" applyBorder="1"/>
    <xf numFmtId="43" fontId="5" fillId="0" borderId="0" xfId="0" applyNumberFormat="1" applyFont="1"/>
    <xf numFmtId="0" fontId="19" fillId="0" borderId="6" xfId="0" applyFont="1" applyBorder="1" applyAlignment="1">
      <alignment horizontal="center"/>
    </xf>
    <xf numFmtId="0" fontId="19" fillId="0" borderId="9" xfId="0" applyFont="1" applyBorder="1" applyAlignment="1">
      <alignment horizontal="center"/>
    </xf>
    <xf numFmtId="0" fontId="19" fillId="0" borderId="22" xfId="0" applyFont="1" applyBorder="1"/>
    <xf numFmtId="0" fontId="16" fillId="0" borderId="6" xfId="0" applyFont="1" applyBorder="1"/>
    <xf numFmtId="0" fontId="16" fillId="0" borderId="9" xfId="0" applyFont="1" applyBorder="1"/>
    <xf numFmtId="8" fontId="16" fillId="0" borderId="22" xfId="0" applyNumberFormat="1" applyFont="1" applyBorder="1"/>
    <xf numFmtId="0" fontId="19" fillId="0" borderId="0" xfId="0" applyFont="1"/>
    <xf numFmtId="8" fontId="16" fillId="0" borderId="0" xfId="0" applyNumberFormat="1" applyFont="1"/>
    <xf numFmtId="8" fontId="19" fillId="0" borderId="0" xfId="0" applyNumberFormat="1" applyFont="1"/>
    <xf numFmtId="0" fontId="1" fillId="0" borderId="0" xfId="0" applyFont="1" applyAlignment="1">
      <alignment horizontal="center"/>
    </xf>
    <xf numFmtId="0" fontId="22" fillId="0" borderId="36" xfId="0" applyFont="1" applyBorder="1" applyAlignment="1">
      <alignment horizontal="center"/>
    </xf>
    <xf numFmtId="0" fontId="22" fillId="0" borderId="37" xfId="0" applyFont="1" applyBorder="1" applyAlignment="1">
      <alignment horizontal="center"/>
    </xf>
    <xf numFmtId="0" fontId="22" fillId="0" borderId="38" xfId="0" applyFont="1" applyBorder="1" applyAlignment="1">
      <alignment horizontal="center"/>
    </xf>
    <xf numFmtId="0" fontId="22" fillId="0" borderId="39" xfId="0" applyFont="1" applyBorder="1" applyAlignment="1">
      <alignment horizontal="center"/>
    </xf>
    <xf numFmtId="0" fontId="0" fillId="0" borderId="40" xfId="0" applyBorder="1"/>
    <xf numFmtId="0" fontId="0" fillId="0" borderId="22" xfId="0" applyBorder="1"/>
    <xf numFmtId="0" fontId="0" fillId="0" borderId="21" xfId="0" applyBorder="1"/>
    <xf numFmtId="165" fontId="0" fillId="0" borderId="41" xfId="0" applyNumberFormat="1" applyBorder="1"/>
    <xf numFmtId="165" fontId="23" fillId="0" borderId="41" xfId="0" applyNumberFormat="1" applyFont="1" applyBorder="1"/>
    <xf numFmtId="0" fontId="16" fillId="0" borderId="22" xfId="0" applyFont="1" applyBorder="1"/>
    <xf numFmtId="0" fontId="16" fillId="0" borderId="21" xfId="0" applyFont="1" applyBorder="1"/>
    <xf numFmtId="0" fontId="0" fillId="0" borderId="42" xfId="0" applyBorder="1"/>
    <xf numFmtId="0" fontId="0" fillId="0" borderId="43" xfId="0" applyBorder="1"/>
    <xf numFmtId="0" fontId="0" fillId="0" borderId="44" xfId="0" applyBorder="1"/>
    <xf numFmtId="165" fontId="22" fillId="0" borderId="45" xfId="0" applyNumberFormat="1" applyFont="1" applyBorder="1"/>
    <xf numFmtId="0" fontId="1" fillId="0" borderId="28" xfId="0" applyFont="1" applyBorder="1"/>
    <xf numFmtId="0" fontId="1" fillId="0" borderId="22" xfId="0" applyFont="1" applyBorder="1" applyAlignment="1">
      <alignment horizontal="center"/>
    </xf>
    <xf numFmtId="0" fontId="1" fillId="0" borderId="22" xfId="0" applyFont="1" applyBorder="1"/>
    <xf numFmtId="0" fontId="1" fillId="0" borderId="1" xfId="0" applyFont="1" applyBorder="1"/>
    <xf numFmtId="42" fontId="1" fillId="0" borderId="28" xfId="1" applyNumberFormat="1" applyFont="1" applyBorder="1"/>
    <xf numFmtId="44" fontId="1" fillId="0" borderId="6" xfId="1" applyFont="1" applyBorder="1"/>
    <xf numFmtId="44" fontId="1" fillId="0" borderId="22" xfId="1" applyFont="1" applyBorder="1"/>
    <xf numFmtId="0" fontId="1" fillId="0" borderId="0" xfId="0" applyFont="1"/>
    <xf numFmtId="44" fontId="1" fillId="0" borderId="22" xfId="1" applyFont="1" applyBorder="1" applyAlignment="1">
      <alignment vertical="center"/>
    </xf>
    <xf numFmtId="0" fontId="1" fillId="0" borderId="3" xfId="0" applyFont="1" applyBorder="1"/>
    <xf numFmtId="0" fontId="1" fillId="0" borderId="9" xfId="0" applyFont="1" applyBorder="1"/>
    <xf numFmtId="0" fontId="1" fillId="0" borderId="6" xfId="0" applyFont="1" applyBorder="1"/>
    <xf numFmtId="44" fontId="1" fillId="0" borderId="22" xfId="1" applyFont="1" applyFill="1" applyBorder="1"/>
    <xf numFmtId="44" fontId="1" fillId="0" borderId="7" xfId="3" applyFont="1" applyBorder="1" applyAlignment="1">
      <alignment vertical="center"/>
    </xf>
    <xf numFmtId="44" fontId="1" fillId="0" borderId="8" xfId="1" applyFont="1" applyBorder="1"/>
    <xf numFmtId="44" fontId="1" fillId="0" borderId="3" xfId="2" applyFont="1" applyBorder="1">
      <alignment vertical="center"/>
    </xf>
    <xf numFmtId="44" fontId="1" fillId="0" borderId="5" xfId="2" applyFont="1" applyBorder="1">
      <alignment vertical="center"/>
    </xf>
    <xf numFmtId="44" fontId="1" fillId="0" borderId="4" xfId="2" applyFont="1" applyBorder="1">
      <alignment vertical="center"/>
    </xf>
    <xf numFmtId="40" fontId="1" fillId="0" borderId="0" xfId="0" applyNumberFormat="1" applyFont="1"/>
    <xf numFmtId="8" fontId="1" fillId="0" borderId="0" xfId="0" applyNumberFormat="1" applyFont="1"/>
    <xf numFmtId="8" fontId="1" fillId="0" borderId="2" xfId="0" applyNumberFormat="1" applyFont="1" applyBorder="1"/>
    <xf numFmtId="49" fontId="1" fillId="0" borderId="0" xfId="0" applyNumberFormat="1" applyFont="1" applyAlignment="1">
      <alignment horizontal="center"/>
    </xf>
    <xf numFmtId="4" fontId="1" fillId="0" borderId="0" xfId="0" applyNumberFormat="1" applyFont="1"/>
    <xf numFmtId="40" fontId="1" fillId="0" borderId="2" xfId="0" applyNumberFormat="1" applyFont="1" applyBorder="1"/>
    <xf numFmtId="0" fontId="0" fillId="0" borderId="0" xfId="0"/>
    <xf numFmtId="0" fontId="19" fillId="0" borderId="46" xfId="0" applyFont="1" applyBorder="1" applyAlignment="1">
      <alignment horizontal="center"/>
    </xf>
    <xf numFmtId="0" fontId="19" fillId="0" borderId="47" xfId="0" applyFont="1" applyBorder="1" applyAlignment="1">
      <alignment horizontal="center"/>
    </xf>
    <xf numFmtId="0" fontId="19" fillId="0" borderId="48" xfId="0" applyFont="1" applyBorder="1" applyAlignment="1">
      <alignment horizontal="center"/>
    </xf>
    <xf numFmtId="0" fontId="19" fillId="0" borderId="49" xfId="0" applyFont="1" applyBorder="1" applyAlignment="1">
      <alignment horizontal="center"/>
    </xf>
    <xf numFmtId="0" fontId="16" fillId="0" borderId="40" xfId="0" applyFont="1" applyBorder="1" applyAlignment="1">
      <alignment horizontal="center"/>
    </xf>
    <xf numFmtId="0" fontId="16" fillId="0" borderId="50" xfId="0" applyFont="1" applyBorder="1"/>
    <xf numFmtId="0" fontId="16" fillId="0" borderId="51" xfId="0" applyFont="1" applyBorder="1"/>
    <xf numFmtId="8" fontId="16" fillId="0" borderId="52" xfId="0" applyNumberFormat="1" applyFont="1" applyBorder="1"/>
    <xf numFmtId="0" fontId="16" fillId="3" borderId="53" xfId="0" applyFont="1" applyFill="1" applyBorder="1"/>
    <xf numFmtId="0" fontId="16" fillId="3" borderId="54" xfId="0" applyFont="1" applyFill="1" applyBorder="1"/>
    <xf numFmtId="8" fontId="16" fillId="0" borderId="53" xfId="0" applyNumberFormat="1" applyFont="1" applyBorder="1"/>
    <xf numFmtId="0" fontId="16" fillId="3" borderId="55" xfId="0" applyFont="1" applyFill="1" applyBorder="1"/>
    <xf numFmtId="8" fontId="16" fillId="3" borderId="53" xfId="0" applyNumberFormat="1" applyFont="1" applyFill="1" applyBorder="1"/>
    <xf numFmtId="8" fontId="16" fillId="3" borderId="56" xfId="0" applyNumberFormat="1" applyFont="1" applyFill="1" applyBorder="1" applyAlignment="1">
      <alignment horizontal="center" wrapText="1"/>
    </xf>
    <xf numFmtId="0" fontId="16" fillId="3" borderId="57" xfId="0" applyFont="1" applyFill="1" applyBorder="1"/>
    <xf numFmtId="0" fontId="16" fillId="3" borderId="58" xfId="0" applyFont="1" applyFill="1" applyBorder="1"/>
    <xf numFmtId="8" fontId="16" fillId="3" borderId="56" xfId="0" applyNumberFormat="1" applyFont="1" applyFill="1" applyBorder="1"/>
    <xf numFmtId="0" fontId="16" fillId="0" borderId="59" xfId="0" applyFont="1" applyBorder="1" applyAlignment="1">
      <alignment horizontal="center"/>
    </xf>
    <xf numFmtId="0" fontId="16" fillId="0" borderId="60" xfId="0" applyFont="1" applyBorder="1"/>
    <xf numFmtId="8" fontId="19" fillId="0" borderId="47" xfId="0" applyNumberFormat="1" applyFont="1" applyBorder="1"/>
    <xf numFmtId="43" fontId="1" fillId="0" borderId="0" xfId="0" applyNumberFormat="1" applyFont="1" applyAlignment="1">
      <alignment horizontal="center"/>
    </xf>
    <xf numFmtId="43" fontId="1" fillId="0" borderId="0" xfId="0" applyNumberFormat="1" applyFont="1" applyAlignment="1">
      <alignment horizontal="right"/>
    </xf>
    <xf numFmtId="8" fontId="25" fillId="0" borderId="0" xfId="0" applyNumberFormat="1" applyFont="1" applyBorder="1"/>
    <xf numFmtId="165" fontId="0" fillId="0" borderId="0" xfId="0" applyNumberFormat="1" applyFont="1" applyBorder="1" applyAlignment="1">
      <alignment horizontal="right"/>
    </xf>
    <xf numFmtId="43" fontId="0" fillId="0" borderId="0" xfId="1" applyNumberFormat="1" applyFont="1" applyBorder="1"/>
    <xf numFmtId="43" fontId="0" fillId="0" borderId="0" xfId="0" applyNumberFormat="1" applyFont="1" applyAlignment="1">
      <alignment horizontal="right"/>
    </xf>
    <xf numFmtId="43" fontId="0" fillId="0" borderId="0" xfId="0" applyNumberFormat="1" applyFont="1" applyAlignment="1">
      <alignment horizontal="center"/>
    </xf>
    <xf numFmtId="4" fontId="0" fillId="0" borderId="0" xfId="1" applyNumberFormat="1" applyFont="1" applyBorder="1" applyAlignment="1">
      <alignment horizontal="right"/>
    </xf>
    <xf numFmtId="40" fontId="1" fillId="0" borderId="0" xfId="0" applyNumberFormat="1" applyFont="1" applyAlignment="1">
      <alignment horizontal="right"/>
    </xf>
    <xf numFmtId="164" fontId="26" fillId="0" borderId="17" xfId="1" applyNumberFormat="1" applyFont="1" applyBorder="1"/>
    <xf numFmtId="0" fontId="0" fillId="0" borderId="0" xfId="0" applyAlignment="1">
      <alignment horizontal="left"/>
    </xf>
    <xf numFmtId="0" fontId="0" fillId="0" borderId="0" xfId="0" applyAlignment="1"/>
    <xf numFmtId="0" fontId="24" fillId="0" borderId="60" xfId="0" applyFont="1" applyBorder="1" applyAlignment="1">
      <alignment horizontal="center"/>
    </xf>
    <xf numFmtId="0" fontId="21" fillId="0" borderId="35" xfId="0" applyFont="1" applyBorder="1" applyAlignment="1">
      <alignment horizontal="center"/>
    </xf>
    <xf numFmtId="0" fontId="6" fillId="0" borderId="31" xfId="0" applyFont="1" applyBorder="1" applyAlignment="1">
      <alignment horizontal="center"/>
    </xf>
    <xf numFmtId="0" fontId="6" fillId="0" borderId="32" xfId="0" applyFont="1" applyBorder="1" applyAlignment="1">
      <alignment horizontal="center"/>
    </xf>
    <xf numFmtId="0" fontId="6" fillId="0" borderId="33" xfId="0" applyFont="1" applyBorder="1" applyAlignment="1">
      <alignment horizontal="center"/>
    </xf>
    <xf numFmtId="165" fontId="20" fillId="0" borderId="0" xfId="5" applyNumberFormat="1" applyFont="1" applyAlignment="1">
      <alignment horizontal="center"/>
    </xf>
    <xf numFmtId="165" fontId="15" fillId="0" borderId="0" xfId="5" applyNumberFormat="1" applyFont="1" applyAlignment="1">
      <alignment horizontal="center"/>
    </xf>
    <xf numFmtId="0" fontId="6" fillId="0" borderId="0" xfId="0" applyFont="1" applyAlignment="1">
      <alignment horizontal="center"/>
    </xf>
    <xf numFmtId="49" fontId="2" fillId="0" borderId="0" xfId="0" applyNumberFormat="1" applyFont="1" applyAlignment="1">
      <alignment horizontal="left"/>
    </xf>
  </cellXfs>
  <cellStyles count="6">
    <cellStyle name="Currency" xfId="1" builtinId="4"/>
    <cellStyle name="Currency 2" xfId="2" xr:uid="{00000000-0005-0000-0000-000001000000}"/>
    <cellStyle name="Currency 3" xfId="3" xr:uid="{00000000-0005-0000-0000-000002000000}"/>
    <cellStyle name="Normal" xfId="0" builtinId="0"/>
    <cellStyle name="Normal 2" xfId="4" xr:uid="{00000000-0005-0000-0000-000004000000}"/>
    <cellStyle name="Normal 3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alcChain" Target="calcChain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316C15-15C5-4AFF-A464-CEABEA5B9E2E}">
  <dimension ref="A2:D45"/>
  <sheetViews>
    <sheetView tabSelected="1" workbookViewId="0">
      <selection activeCell="I11" sqref="I11"/>
    </sheetView>
  </sheetViews>
  <sheetFormatPr defaultRowHeight="12.75"/>
  <cols>
    <col min="1" max="1" width="15.5703125" customWidth="1"/>
    <col min="2" max="2" width="16" customWidth="1"/>
    <col min="3" max="3" width="6.140625" customWidth="1"/>
    <col min="4" max="4" width="18.28515625" customWidth="1"/>
  </cols>
  <sheetData>
    <row r="2" spans="1:4">
      <c r="A2" s="3"/>
      <c r="B2" s="153"/>
      <c r="C2" s="153"/>
      <c r="D2" s="153"/>
    </row>
    <row r="3" spans="1:4">
      <c r="A3" s="3" t="s">
        <v>0</v>
      </c>
      <c r="B3" s="3" t="s">
        <v>1</v>
      </c>
      <c r="C3" s="153"/>
      <c r="D3" s="3" t="s">
        <v>2</v>
      </c>
    </row>
    <row r="4" spans="1:4">
      <c r="A4" s="83">
        <v>2026</v>
      </c>
      <c r="B4" s="176">
        <v>40631212</v>
      </c>
      <c r="C4" s="153"/>
      <c r="D4" s="177">
        <v>634301945.5</v>
      </c>
    </row>
    <row r="5" spans="1:4">
      <c r="A5" s="83">
        <v>2025</v>
      </c>
      <c r="B5" s="174">
        <v>43288861.230000004</v>
      </c>
      <c r="C5" s="153"/>
      <c r="D5" s="178">
        <v>593670733.5</v>
      </c>
    </row>
    <row r="6" spans="1:4">
      <c r="A6" s="113">
        <v>2024</v>
      </c>
      <c r="B6" s="175">
        <v>47560870</v>
      </c>
      <c r="C6" s="153"/>
      <c r="D6" s="179">
        <v>550381872.26999998</v>
      </c>
    </row>
    <row r="7" spans="1:4">
      <c r="A7" s="83">
        <v>2023</v>
      </c>
      <c r="B7" s="103">
        <v>35919832</v>
      </c>
      <c r="C7" s="153"/>
      <c r="D7" s="178">
        <v>502821002.26999998</v>
      </c>
    </row>
    <row r="8" spans="1:4">
      <c r="A8" s="113">
        <v>2022</v>
      </c>
      <c r="B8" s="79">
        <v>29920925</v>
      </c>
      <c r="C8" s="14"/>
      <c r="D8" s="180">
        <f>D9+B8</f>
        <v>466901170.26999998</v>
      </c>
    </row>
    <row r="9" spans="1:4">
      <c r="A9" s="83">
        <v>2021</v>
      </c>
      <c r="B9" s="79">
        <v>27387789.27</v>
      </c>
      <c r="C9" s="14"/>
      <c r="D9" s="178">
        <v>436980245.26999998</v>
      </c>
    </row>
    <row r="10" spans="1:4">
      <c r="A10" s="83">
        <v>2020</v>
      </c>
      <c r="B10" s="80">
        <v>24755300</v>
      </c>
      <c r="C10" s="14"/>
      <c r="D10" s="178">
        <v>409592456</v>
      </c>
    </row>
    <row r="11" spans="1:4">
      <c r="A11" s="83">
        <v>2019</v>
      </c>
      <c r="B11" s="80">
        <v>22671102</v>
      </c>
      <c r="C11" s="81"/>
      <c r="D11" s="181">
        <v>384837156</v>
      </c>
    </row>
    <row r="12" spans="1:4">
      <c r="A12" s="83">
        <v>2018</v>
      </c>
      <c r="B12" s="36">
        <v>22197924</v>
      </c>
      <c r="C12" s="14"/>
      <c r="D12" s="179">
        <f>D13+B12</f>
        <v>362166054</v>
      </c>
    </row>
    <row r="13" spans="1:4">
      <c r="A13" s="83">
        <v>2017</v>
      </c>
      <c r="B13" s="81">
        <v>19597000</v>
      </c>
      <c r="C13" s="84"/>
      <c r="D13" s="182">
        <f>D14+B13</f>
        <v>339968130</v>
      </c>
    </row>
    <row r="14" spans="1:4">
      <c r="A14" s="83">
        <v>2016</v>
      </c>
      <c r="B14" s="81">
        <v>18050523</v>
      </c>
      <c r="C14" s="84"/>
      <c r="D14" s="182">
        <f t="shared" ref="D14:D38" si="0">+D15+B14</f>
        <v>320371130</v>
      </c>
    </row>
    <row r="15" spans="1:4">
      <c r="A15" s="83">
        <v>2015</v>
      </c>
      <c r="B15" s="81">
        <v>16548189</v>
      </c>
      <c r="C15" s="14"/>
      <c r="D15" s="182">
        <f t="shared" si="0"/>
        <v>302320607</v>
      </c>
    </row>
    <row r="16" spans="1:4">
      <c r="A16" s="83">
        <v>2014</v>
      </c>
      <c r="B16" s="81">
        <v>15235023</v>
      </c>
      <c r="C16" s="14"/>
      <c r="D16" s="182">
        <f t="shared" si="0"/>
        <v>285772418</v>
      </c>
    </row>
    <row r="17" spans="1:4">
      <c r="A17" s="83">
        <v>2013</v>
      </c>
      <c r="B17" s="81">
        <v>12965608</v>
      </c>
      <c r="C17" s="14"/>
      <c r="D17" s="182">
        <f t="shared" si="0"/>
        <v>270537395</v>
      </c>
    </row>
    <row r="18" spans="1:4">
      <c r="A18" s="83">
        <v>2012</v>
      </c>
      <c r="B18" s="81">
        <v>13041785</v>
      </c>
      <c r="C18" s="14"/>
      <c r="D18" s="182">
        <f t="shared" si="0"/>
        <v>257571787</v>
      </c>
    </row>
    <row r="19" spans="1:4">
      <c r="A19" s="83">
        <v>2011</v>
      </c>
      <c r="B19" s="81">
        <v>15287968</v>
      </c>
      <c r="C19" s="14"/>
      <c r="D19" s="182">
        <f t="shared" si="0"/>
        <v>244530002</v>
      </c>
    </row>
    <row r="20" spans="1:4">
      <c r="A20" s="83">
        <v>2010</v>
      </c>
      <c r="B20" s="81">
        <v>13000000</v>
      </c>
      <c r="C20" s="14"/>
      <c r="D20" s="182">
        <f t="shared" si="0"/>
        <v>229242034</v>
      </c>
    </row>
    <row r="21" spans="1:4">
      <c r="A21" s="83">
        <v>2009</v>
      </c>
      <c r="B21" s="81">
        <v>24709733</v>
      </c>
      <c r="C21" s="14"/>
      <c r="D21" s="182">
        <f t="shared" si="0"/>
        <v>216242034</v>
      </c>
    </row>
    <row r="22" spans="1:4">
      <c r="A22" s="83">
        <v>2008</v>
      </c>
      <c r="B22" s="81">
        <v>25899000</v>
      </c>
      <c r="C22" s="85" t="s">
        <v>3</v>
      </c>
      <c r="D22" s="182">
        <f t="shared" si="0"/>
        <v>191532301</v>
      </c>
    </row>
    <row r="23" spans="1:4">
      <c r="A23" s="83">
        <v>2007</v>
      </c>
      <c r="B23" s="81">
        <v>17885000</v>
      </c>
      <c r="C23" s="14"/>
      <c r="D23" s="182">
        <f t="shared" si="0"/>
        <v>165633301</v>
      </c>
    </row>
    <row r="24" spans="1:4">
      <c r="A24" s="83">
        <v>2006</v>
      </c>
      <c r="B24" s="81">
        <v>17935000</v>
      </c>
      <c r="C24" s="85" t="s">
        <v>4</v>
      </c>
      <c r="D24" s="182">
        <f t="shared" si="0"/>
        <v>147748301</v>
      </c>
    </row>
    <row r="25" spans="1:4">
      <c r="A25" s="83">
        <v>2005</v>
      </c>
      <c r="B25" s="81">
        <v>13890000</v>
      </c>
      <c r="C25" s="14"/>
      <c r="D25" s="182">
        <f t="shared" si="0"/>
        <v>129813301</v>
      </c>
    </row>
    <row r="26" spans="1:4">
      <c r="A26" s="83">
        <v>2004</v>
      </c>
      <c r="B26" s="81">
        <v>13894991</v>
      </c>
      <c r="C26" s="14"/>
      <c r="D26" s="182">
        <f t="shared" si="0"/>
        <v>115923301</v>
      </c>
    </row>
    <row r="27" spans="1:4">
      <c r="A27" s="83">
        <v>2003</v>
      </c>
      <c r="B27" s="81">
        <v>11890000</v>
      </c>
      <c r="C27" s="14"/>
      <c r="D27" s="182">
        <f t="shared" si="0"/>
        <v>102028310</v>
      </c>
    </row>
    <row r="28" spans="1:4">
      <c r="A28" s="83">
        <v>2002</v>
      </c>
      <c r="B28" s="81">
        <v>11835079</v>
      </c>
      <c r="C28" s="14"/>
      <c r="D28" s="182">
        <f t="shared" si="0"/>
        <v>90138310</v>
      </c>
    </row>
    <row r="29" spans="1:4">
      <c r="A29" s="83">
        <v>2001</v>
      </c>
      <c r="B29" s="81">
        <v>10960403</v>
      </c>
      <c r="C29" s="14"/>
      <c r="D29" s="182">
        <f t="shared" si="0"/>
        <v>78303231</v>
      </c>
    </row>
    <row r="30" spans="1:4">
      <c r="A30" s="83">
        <v>2000</v>
      </c>
      <c r="B30" s="81">
        <v>12026604</v>
      </c>
      <c r="C30" s="14"/>
      <c r="D30" s="182">
        <f t="shared" si="0"/>
        <v>67342828</v>
      </c>
    </row>
    <row r="31" spans="1:4">
      <c r="A31" s="83">
        <v>1999</v>
      </c>
      <c r="B31" s="81">
        <v>10037116</v>
      </c>
      <c r="C31" s="14"/>
      <c r="D31" s="182">
        <f t="shared" si="0"/>
        <v>55316224</v>
      </c>
    </row>
    <row r="32" spans="1:4">
      <c r="A32" s="83">
        <v>1998</v>
      </c>
      <c r="B32" s="81">
        <v>10597634</v>
      </c>
      <c r="C32" s="14"/>
      <c r="D32" s="182">
        <f t="shared" si="0"/>
        <v>45279108</v>
      </c>
    </row>
    <row r="33" spans="1:4">
      <c r="A33" s="83">
        <v>1997</v>
      </c>
      <c r="B33" s="81">
        <v>8507403</v>
      </c>
      <c r="C33" s="14"/>
      <c r="D33" s="182">
        <f t="shared" si="0"/>
        <v>34681474</v>
      </c>
    </row>
    <row r="34" spans="1:4">
      <c r="A34" s="83">
        <v>1996</v>
      </c>
      <c r="B34" s="81">
        <v>6413728</v>
      </c>
      <c r="C34" s="14"/>
      <c r="D34" s="182">
        <f t="shared" si="0"/>
        <v>26174071</v>
      </c>
    </row>
    <row r="35" spans="1:4">
      <c r="A35" s="83">
        <v>1995</v>
      </c>
      <c r="B35" s="81">
        <v>4550000</v>
      </c>
      <c r="C35" s="14"/>
      <c r="D35" s="182">
        <f t="shared" si="0"/>
        <v>19760343</v>
      </c>
    </row>
    <row r="36" spans="1:4">
      <c r="A36" s="83">
        <v>1994</v>
      </c>
      <c r="B36" s="81">
        <v>3175805</v>
      </c>
      <c r="C36" s="14"/>
      <c r="D36" s="182">
        <f t="shared" si="0"/>
        <v>15210343</v>
      </c>
    </row>
    <row r="37" spans="1:4">
      <c r="A37" s="83">
        <v>1993</v>
      </c>
      <c r="B37" s="81">
        <v>2209785</v>
      </c>
      <c r="C37" s="14"/>
      <c r="D37" s="182">
        <f t="shared" si="0"/>
        <v>12034538</v>
      </c>
    </row>
    <row r="38" spans="1:4">
      <c r="A38" s="83">
        <v>1992</v>
      </c>
      <c r="B38" s="81">
        <v>1869500</v>
      </c>
      <c r="C38" s="14"/>
      <c r="D38" s="182">
        <f t="shared" si="0"/>
        <v>9824753</v>
      </c>
    </row>
    <row r="39" spans="1:4">
      <c r="A39" s="83">
        <v>1991</v>
      </c>
      <c r="B39" s="81">
        <v>2798783</v>
      </c>
      <c r="C39" s="14"/>
      <c r="D39" s="182">
        <f>+D40+B39</f>
        <v>7955253</v>
      </c>
    </row>
    <row r="40" spans="1:4">
      <c r="A40" s="83">
        <v>1990</v>
      </c>
      <c r="B40" s="81">
        <v>1911500</v>
      </c>
      <c r="C40" s="14"/>
      <c r="D40" s="182">
        <f>+B41+B40</f>
        <v>5156470</v>
      </c>
    </row>
    <row r="41" spans="1:4">
      <c r="A41" s="83">
        <v>1989</v>
      </c>
      <c r="B41" s="81">
        <v>3244970</v>
      </c>
      <c r="C41" s="14"/>
      <c r="D41" s="147">
        <v>3244970</v>
      </c>
    </row>
    <row r="42" spans="1:4">
      <c r="A42" s="83"/>
      <c r="B42" s="183">
        <f>SUM(B4:B41)</f>
        <v>634301945.5</v>
      </c>
      <c r="C42" s="14"/>
      <c r="D42" s="82"/>
    </row>
    <row r="43" spans="1:4">
      <c r="A43" s="4"/>
      <c r="B43" s="153"/>
      <c r="C43" s="153"/>
      <c r="D43" s="153"/>
    </row>
    <row r="44" spans="1:4">
      <c r="A44" s="184" t="s">
        <v>5</v>
      </c>
      <c r="B44" s="185"/>
      <c r="C44" s="185"/>
      <c r="D44" s="153"/>
    </row>
    <row r="45" spans="1:4">
      <c r="A45" s="184" t="s">
        <v>6</v>
      </c>
      <c r="B45" s="185"/>
      <c r="C45" s="185"/>
      <c r="D45" s="153"/>
    </row>
  </sheetData>
  <mergeCells count="2">
    <mergeCell ref="A44:C44"/>
    <mergeCell ref="A45:C45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D49"/>
  <sheetViews>
    <sheetView workbookViewId="0">
      <selection activeCell="L26" sqref="L26"/>
    </sheetView>
  </sheetViews>
  <sheetFormatPr defaultRowHeight="12.75"/>
  <cols>
    <col min="1" max="1" width="10" style="10" customWidth="1"/>
    <col min="2" max="2" width="39.5703125" style="11" customWidth="1"/>
    <col min="3" max="3" width="55.5703125" style="11" bestFit="1" customWidth="1"/>
    <col min="4" max="4" width="19.5703125" style="11" customWidth="1"/>
    <col min="5" max="16384" width="9.140625" style="11"/>
  </cols>
  <sheetData>
    <row r="2" spans="1:4" ht="15.75">
      <c r="A2" s="193" t="s">
        <v>375</v>
      </c>
      <c r="B2" s="193"/>
      <c r="C2" s="193"/>
      <c r="D2" s="193"/>
    </row>
    <row r="3" spans="1:4">
      <c r="A3" s="113"/>
      <c r="B3" s="113"/>
      <c r="C3" s="113"/>
      <c r="D3" s="113"/>
    </row>
    <row r="4" spans="1:4">
      <c r="A4" s="113" t="s">
        <v>376</v>
      </c>
      <c r="B4" s="136" t="s">
        <v>301</v>
      </c>
      <c r="C4" s="136" t="s">
        <v>377</v>
      </c>
      <c r="D4" s="148">
        <v>6800000</v>
      </c>
    </row>
    <row r="5" spans="1:4" ht="7.5" customHeight="1">
      <c r="A5" s="113"/>
      <c r="B5" s="136"/>
      <c r="C5" s="136"/>
      <c r="D5" s="148"/>
    </row>
    <row r="6" spans="1:4">
      <c r="A6" s="113" t="s">
        <v>378</v>
      </c>
      <c r="B6" s="136" t="s">
        <v>379</v>
      </c>
      <c r="C6" s="136" t="s">
        <v>380</v>
      </c>
      <c r="D6" s="147">
        <v>1100000</v>
      </c>
    </row>
    <row r="7" spans="1:4" ht="7.5" customHeight="1">
      <c r="A7" s="113"/>
      <c r="B7" s="136"/>
      <c r="C7" s="136"/>
      <c r="D7" s="147"/>
    </row>
    <row r="8" spans="1:4">
      <c r="A8" s="113" t="s">
        <v>381</v>
      </c>
      <c r="B8" s="136" t="s">
        <v>197</v>
      </c>
      <c r="C8" s="136" t="s">
        <v>382</v>
      </c>
      <c r="D8" s="147">
        <v>20000</v>
      </c>
    </row>
    <row r="9" spans="1:4" ht="7.5" customHeight="1">
      <c r="A9" s="113"/>
      <c r="B9" s="136"/>
      <c r="C9" s="136"/>
      <c r="D9" s="147"/>
    </row>
    <row r="10" spans="1:4">
      <c r="A10" s="113" t="s">
        <v>383</v>
      </c>
      <c r="B10" s="136" t="s">
        <v>384</v>
      </c>
      <c r="C10" s="136" t="s">
        <v>385</v>
      </c>
      <c r="D10" s="147">
        <v>981000</v>
      </c>
    </row>
    <row r="11" spans="1:4" ht="7.5" customHeight="1">
      <c r="A11" s="113"/>
      <c r="B11" s="136"/>
      <c r="C11" s="136"/>
      <c r="D11" s="147"/>
    </row>
    <row r="12" spans="1:4">
      <c r="A12" s="113" t="s">
        <v>386</v>
      </c>
      <c r="B12" s="136" t="s">
        <v>303</v>
      </c>
      <c r="C12" s="136" t="s">
        <v>304</v>
      </c>
      <c r="D12" s="147">
        <v>6853924</v>
      </c>
    </row>
    <row r="13" spans="1:4" ht="7.5" customHeight="1">
      <c r="A13" s="113"/>
      <c r="B13" s="136"/>
      <c r="C13" s="136"/>
      <c r="D13" s="147"/>
    </row>
    <row r="14" spans="1:4">
      <c r="A14" s="113" t="s">
        <v>387</v>
      </c>
      <c r="B14" s="136" t="s">
        <v>36</v>
      </c>
      <c r="C14" s="136" t="s">
        <v>388</v>
      </c>
      <c r="D14" s="147">
        <v>400000</v>
      </c>
    </row>
    <row r="15" spans="1:4" ht="7.5" customHeight="1">
      <c r="A15" s="113"/>
      <c r="B15" s="136"/>
      <c r="C15" s="136"/>
      <c r="D15" s="147"/>
    </row>
    <row r="16" spans="1:4">
      <c r="A16" s="113" t="s">
        <v>389</v>
      </c>
      <c r="B16" s="136" t="s">
        <v>33</v>
      </c>
      <c r="C16" s="136" t="s">
        <v>390</v>
      </c>
      <c r="D16" s="147">
        <v>600000</v>
      </c>
    </row>
    <row r="17" spans="1:4" ht="7.5" customHeight="1">
      <c r="A17" s="113"/>
      <c r="B17" s="136"/>
      <c r="C17" s="136"/>
      <c r="D17" s="147"/>
    </row>
    <row r="18" spans="1:4">
      <c r="A18" s="113" t="s">
        <v>391</v>
      </c>
      <c r="B18" s="136" t="s">
        <v>392</v>
      </c>
      <c r="C18" s="136" t="s">
        <v>393</v>
      </c>
      <c r="D18" s="147">
        <v>225000</v>
      </c>
    </row>
    <row r="19" spans="1:4" ht="7.5" customHeight="1">
      <c r="A19" s="113"/>
      <c r="B19" s="136"/>
      <c r="C19" s="136"/>
      <c r="D19" s="147"/>
    </row>
    <row r="20" spans="1:4">
      <c r="A20" s="113" t="s">
        <v>394</v>
      </c>
      <c r="B20" s="136" t="s">
        <v>21</v>
      </c>
      <c r="C20" s="136" t="s">
        <v>395</v>
      </c>
      <c r="D20" s="147">
        <v>300000</v>
      </c>
    </row>
    <row r="21" spans="1:4" ht="7.5" customHeight="1">
      <c r="A21" s="113"/>
      <c r="B21" s="136"/>
      <c r="C21" s="136"/>
      <c r="D21" s="147"/>
    </row>
    <row r="22" spans="1:4">
      <c r="A22" s="113" t="s">
        <v>396</v>
      </c>
      <c r="B22" s="136" t="s">
        <v>397</v>
      </c>
      <c r="C22" s="136" t="s">
        <v>398</v>
      </c>
      <c r="D22" s="147">
        <v>550000</v>
      </c>
    </row>
    <row r="23" spans="1:4" ht="7.5" customHeight="1">
      <c r="A23" s="113"/>
      <c r="B23" s="136"/>
      <c r="C23" s="136"/>
      <c r="D23" s="147"/>
    </row>
    <row r="24" spans="1:4">
      <c r="A24" s="113" t="s">
        <v>399</v>
      </c>
      <c r="B24" s="136" t="s">
        <v>400</v>
      </c>
      <c r="C24" s="136" t="s">
        <v>401</v>
      </c>
      <c r="D24" s="147">
        <v>88000</v>
      </c>
    </row>
    <row r="25" spans="1:4" ht="7.5" customHeight="1">
      <c r="A25" s="113"/>
      <c r="B25" s="136"/>
      <c r="C25" s="136"/>
      <c r="D25" s="147"/>
    </row>
    <row r="26" spans="1:4">
      <c r="A26" s="113" t="s">
        <v>402</v>
      </c>
      <c r="B26" s="136" t="s">
        <v>400</v>
      </c>
      <c r="C26" s="136" t="s">
        <v>403</v>
      </c>
      <c r="D26" s="147">
        <v>25000</v>
      </c>
    </row>
    <row r="27" spans="1:4" ht="7.5" customHeight="1">
      <c r="A27" s="113"/>
      <c r="B27" s="136"/>
      <c r="C27" s="136"/>
      <c r="D27" s="147"/>
    </row>
    <row r="28" spans="1:4">
      <c r="A28" s="113" t="s">
        <v>404</v>
      </c>
      <c r="B28" s="136" t="s">
        <v>405</v>
      </c>
      <c r="C28" s="136" t="s">
        <v>406</v>
      </c>
      <c r="D28" s="147">
        <v>600000</v>
      </c>
    </row>
    <row r="29" spans="1:4" ht="7.5" customHeight="1">
      <c r="A29" s="113"/>
      <c r="B29" s="136"/>
      <c r="C29" s="136"/>
      <c r="D29" s="147"/>
    </row>
    <row r="30" spans="1:4">
      <c r="A30" s="113" t="s">
        <v>407</v>
      </c>
      <c r="B30" s="136" t="s">
        <v>235</v>
      </c>
      <c r="C30" s="136" t="s">
        <v>408</v>
      </c>
      <c r="D30" s="147">
        <v>500000</v>
      </c>
    </row>
    <row r="31" spans="1:4" ht="7.5" customHeight="1">
      <c r="A31" s="113"/>
      <c r="B31" s="136"/>
      <c r="C31" s="136"/>
      <c r="D31" s="147"/>
    </row>
    <row r="32" spans="1:4">
      <c r="A32" s="113" t="s">
        <v>404</v>
      </c>
      <c r="B32" s="136" t="s">
        <v>409</v>
      </c>
      <c r="C32" s="136" t="s">
        <v>410</v>
      </c>
      <c r="D32" s="147">
        <v>510000</v>
      </c>
    </row>
    <row r="33" spans="1:4" ht="7.5" customHeight="1">
      <c r="A33" s="113"/>
      <c r="B33" s="136"/>
      <c r="C33" s="136"/>
      <c r="D33" s="147"/>
    </row>
    <row r="34" spans="1:4">
      <c r="A34" s="113" t="s">
        <v>411</v>
      </c>
      <c r="B34" s="136" t="s">
        <v>409</v>
      </c>
      <c r="C34" s="136" t="s">
        <v>412</v>
      </c>
      <c r="D34" s="147">
        <v>90000</v>
      </c>
    </row>
    <row r="35" spans="1:4" ht="7.5" customHeight="1">
      <c r="A35" s="113"/>
      <c r="B35" s="136"/>
      <c r="C35" s="136"/>
      <c r="D35" s="147"/>
    </row>
    <row r="36" spans="1:4">
      <c r="A36" s="113" t="s">
        <v>413</v>
      </c>
      <c r="B36" s="136" t="s">
        <v>244</v>
      </c>
      <c r="C36" s="136" t="s">
        <v>414</v>
      </c>
      <c r="D36" s="147">
        <v>630000</v>
      </c>
    </row>
    <row r="37" spans="1:4" ht="7.5" customHeight="1">
      <c r="A37" s="113"/>
      <c r="B37" s="136"/>
      <c r="C37" s="136"/>
      <c r="D37" s="147"/>
    </row>
    <row r="38" spans="1:4">
      <c r="A38" s="113" t="s">
        <v>415</v>
      </c>
      <c r="B38" s="136" t="s">
        <v>219</v>
      </c>
      <c r="C38" s="136" t="s">
        <v>416</v>
      </c>
      <c r="D38" s="147">
        <v>500000</v>
      </c>
    </row>
    <row r="39" spans="1:4" ht="7.5" customHeight="1">
      <c r="A39" s="113"/>
      <c r="B39" s="136"/>
      <c r="C39" s="136"/>
      <c r="D39" s="147"/>
    </row>
    <row r="40" spans="1:4">
      <c r="A40" s="113"/>
      <c r="B40" s="136" t="s">
        <v>219</v>
      </c>
      <c r="C40" s="136" t="s">
        <v>417</v>
      </c>
      <c r="D40" s="147"/>
    </row>
    <row r="41" spans="1:4" ht="7.5" customHeight="1">
      <c r="A41" s="113"/>
      <c r="B41" s="136"/>
      <c r="C41" s="136"/>
      <c r="D41" s="147"/>
    </row>
    <row r="42" spans="1:4">
      <c r="A42" s="113" t="s">
        <v>418</v>
      </c>
      <c r="B42" s="136" t="s">
        <v>169</v>
      </c>
      <c r="C42" s="136" t="s">
        <v>419</v>
      </c>
      <c r="D42" s="147">
        <v>325000</v>
      </c>
    </row>
    <row r="43" spans="1:4" ht="7.5" customHeight="1">
      <c r="A43" s="113"/>
      <c r="B43" s="136"/>
      <c r="C43" s="136"/>
      <c r="D43" s="147"/>
    </row>
    <row r="44" spans="1:4">
      <c r="A44" s="113" t="s">
        <v>420</v>
      </c>
      <c r="B44" s="136" t="s">
        <v>179</v>
      </c>
      <c r="C44" s="136" t="s">
        <v>421</v>
      </c>
      <c r="D44" s="147">
        <v>1100000</v>
      </c>
    </row>
    <row r="45" spans="1:4" ht="7.5" customHeight="1">
      <c r="A45" s="113"/>
      <c r="B45" s="136"/>
      <c r="C45" s="136"/>
      <c r="D45" s="147"/>
    </row>
    <row r="46" spans="1:4">
      <c r="A46" s="113"/>
      <c r="B46" s="136"/>
      <c r="C46" s="136"/>
      <c r="D46" s="147"/>
    </row>
    <row r="47" spans="1:4" ht="7.5" customHeight="1">
      <c r="A47" s="113"/>
      <c r="B47" s="136"/>
      <c r="C47" s="136"/>
      <c r="D47" s="147"/>
    </row>
    <row r="48" spans="1:4" ht="13.5" thickBot="1">
      <c r="A48" s="113"/>
      <c r="B48" s="136"/>
      <c r="C48" s="136"/>
      <c r="D48" s="149">
        <f>SUM(D4:D46)</f>
        <v>22197924</v>
      </c>
    </row>
    <row r="49" spans="1:3" ht="13.5" thickTop="1">
      <c r="A49" s="194" t="s">
        <v>422</v>
      </c>
      <c r="B49" s="194"/>
      <c r="C49" s="194"/>
    </row>
  </sheetData>
  <mergeCells count="2">
    <mergeCell ref="A2:D2"/>
    <mergeCell ref="A49:C49"/>
  </mergeCells>
  <pageMargins left="0.7" right="0.7" top="0.75" bottom="0.75" header="0.3" footer="0.3"/>
  <pageSetup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D49"/>
  <sheetViews>
    <sheetView workbookViewId="0">
      <selection activeCell="I46" sqref="I46"/>
    </sheetView>
  </sheetViews>
  <sheetFormatPr defaultRowHeight="12.75"/>
  <cols>
    <col min="1" max="1" width="10" style="10" customWidth="1"/>
    <col min="2" max="2" width="39.5703125" style="11" customWidth="1"/>
    <col min="3" max="3" width="55.5703125" style="11" bestFit="1" customWidth="1"/>
    <col min="4" max="4" width="19.5703125" style="11" customWidth="1"/>
    <col min="5" max="16384" width="9.140625" style="11"/>
  </cols>
  <sheetData>
    <row r="2" spans="1:4" ht="15.75">
      <c r="A2" s="193" t="s">
        <v>423</v>
      </c>
      <c r="B2" s="193"/>
      <c r="C2" s="193"/>
      <c r="D2" s="193"/>
    </row>
    <row r="3" spans="1:4">
      <c r="A3" s="113"/>
      <c r="B3" s="113"/>
      <c r="C3" s="113"/>
      <c r="D3" s="113"/>
    </row>
    <row r="4" spans="1:4">
      <c r="A4" s="113" t="s">
        <v>424</v>
      </c>
      <c r="B4" s="136" t="s">
        <v>425</v>
      </c>
      <c r="C4" s="136" t="s">
        <v>426</v>
      </c>
      <c r="D4" s="148">
        <v>24000</v>
      </c>
    </row>
    <row r="5" spans="1:4" ht="7.5" customHeight="1">
      <c r="A5" s="113"/>
      <c r="B5" s="136"/>
      <c r="C5" s="136"/>
      <c r="D5" s="148"/>
    </row>
    <row r="6" spans="1:4">
      <c r="A6" s="113" t="s">
        <v>427</v>
      </c>
      <c r="B6" s="136" t="s">
        <v>303</v>
      </c>
      <c r="C6" s="136" t="s">
        <v>304</v>
      </c>
      <c r="D6" s="147">
        <v>6250000</v>
      </c>
    </row>
    <row r="7" spans="1:4" ht="7.5" customHeight="1">
      <c r="A7" s="113"/>
      <c r="B7" s="136"/>
      <c r="C7" s="136"/>
      <c r="D7" s="147"/>
    </row>
    <row r="8" spans="1:4">
      <c r="A8" s="113" t="s">
        <v>428</v>
      </c>
      <c r="B8" s="136" t="s">
        <v>429</v>
      </c>
      <c r="C8" s="136" t="s">
        <v>377</v>
      </c>
      <c r="D8" s="147">
        <v>6200000</v>
      </c>
    </row>
    <row r="9" spans="1:4" ht="7.5" customHeight="1">
      <c r="A9" s="113"/>
      <c r="B9" s="136"/>
      <c r="C9" s="136"/>
      <c r="D9" s="147"/>
    </row>
    <row r="10" spans="1:4">
      <c r="A10" s="113" t="s">
        <v>430</v>
      </c>
      <c r="B10" s="136" t="s">
        <v>36</v>
      </c>
      <c r="C10" s="136" t="s">
        <v>431</v>
      </c>
      <c r="D10" s="147">
        <v>150000</v>
      </c>
    </row>
    <row r="11" spans="1:4" ht="7.5" customHeight="1">
      <c r="A11" s="113"/>
      <c r="B11" s="136"/>
      <c r="C11" s="136"/>
      <c r="D11" s="147"/>
    </row>
    <row r="12" spans="1:4">
      <c r="A12" s="113" t="s">
        <v>432</v>
      </c>
      <c r="B12" s="136" t="s">
        <v>400</v>
      </c>
      <c r="C12" s="136" t="s">
        <v>433</v>
      </c>
      <c r="D12" s="147">
        <v>200000</v>
      </c>
    </row>
    <row r="13" spans="1:4" ht="7.5" customHeight="1">
      <c r="A13" s="113"/>
      <c r="B13" s="136"/>
      <c r="C13" s="136"/>
      <c r="D13" s="147"/>
    </row>
    <row r="14" spans="1:4">
      <c r="A14" s="113" t="s">
        <v>434</v>
      </c>
      <c r="B14" s="136" t="s">
        <v>384</v>
      </c>
      <c r="C14" s="136" t="s">
        <v>435</v>
      </c>
      <c r="D14" s="147">
        <v>824000</v>
      </c>
    </row>
    <row r="15" spans="1:4" ht="7.5" customHeight="1">
      <c r="A15" s="113"/>
      <c r="B15" s="136"/>
      <c r="C15" s="136"/>
      <c r="D15" s="147"/>
    </row>
    <row r="16" spans="1:4">
      <c r="A16" s="113" t="s">
        <v>436</v>
      </c>
      <c r="B16" s="136" t="s">
        <v>437</v>
      </c>
      <c r="C16" s="136" t="s">
        <v>438</v>
      </c>
      <c r="D16" s="147">
        <v>24000</v>
      </c>
    </row>
    <row r="17" spans="1:4" ht="7.5" customHeight="1">
      <c r="A17" s="113"/>
      <c r="B17" s="136"/>
      <c r="C17" s="136"/>
      <c r="D17" s="147"/>
    </row>
    <row r="18" spans="1:4">
      <c r="A18" s="113" t="s">
        <v>439</v>
      </c>
      <c r="B18" s="136" t="s">
        <v>440</v>
      </c>
      <c r="C18" s="136" t="s">
        <v>441</v>
      </c>
      <c r="D18" s="147">
        <v>150000</v>
      </c>
    </row>
    <row r="19" spans="1:4" ht="7.5" customHeight="1">
      <c r="A19" s="113"/>
      <c r="B19" s="136"/>
      <c r="C19" s="136"/>
      <c r="D19" s="147"/>
    </row>
    <row r="20" spans="1:4">
      <c r="A20" s="113" t="s">
        <v>442</v>
      </c>
      <c r="B20" s="136" t="s">
        <v>440</v>
      </c>
      <c r="C20" s="136" t="s">
        <v>443</v>
      </c>
      <c r="D20" s="147">
        <v>350000</v>
      </c>
    </row>
    <row r="21" spans="1:4" ht="7.5" customHeight="1">
      <c r="A21" s="113"/>
      <c r="B21" s="136"/>
      <c r="C21" s="136"/>
      <c r="D21" s="147"/>
    </row>
    <row r="22" spans="1:4">
      <c r="A22" s="113" t="s">
        <v>444</v>
      </c>
      <c r="B22" s="136" t="s">
        <v>235</v>
      </c>
      <c r="C22" s="136" t="s">
        <v>445</v>
      </c>
      <c r="D22" s="147">
        <v>300000</v>
      </c>
    </row>
    <row r="23" spans="1:4" ht="7.5" customHeight="1">
      <c r="A23" s="113"/>
      <c r="B23" s="136"/>
      <c r="C23" s="136"/>
      <c r="D23" s="147"/>
    </row>
    <row r="24" spans="1:4">
      <c r="A24" s="113" t="s">
        <v>446</v>
      </c>
      <c r="B24" s="136" t="s">
        <v>447</v>
      </c>
      <c r="C24" s="136" t="s">
        <v>448</v>
      </c>
      <c r="D24" s="147">
        <v>175000</v>
      </c>
    </row>
    <row r="25" spans="1:4" ht="7.5" customHeight="1">
      <c r="A25" s="113"/>
      <c r="B25" s="136"/>
      <c r="C25" s="136"/>
      <c r="D25" s="147"/>
    </row>
    <row r="26" spans="1:4">
      <c r="A26" s="113" t="s">
        <v>449</v>
      </c>
      <c r="B26" s="136" t="s">
        <v>450</v>
      </c>
      <c r="C26" s="136" t="s">
        <v>451</v>
      </c>
      <c r="D26" s="147">
        <v>37480</v>
      </c>
    </row>
    <row r="27" spans="1:4" ht="7.5" customHeight="1">
      <c r="A27" s="113"/>
      <c r="B27" s="136"/>
      <c r="C27" s="136"/>
      <c r="D27" s="147"/>
    </row>
    <row r="28" spans="1:4">
      <c r="A28" s="113" t="s">
        <v>452</v>
      </c>
      <c r="B28" s="136" t="s">
        <v>450</v>
      </c>
      <c r="C28" s="136" t="s">
        <v>453</v>
      </c>
      <c r="D28" s="147">
        <v>7520</v>
      </c>
    </row>
    <row r="29" spans="1:4" ht="7.5" customHeight="1">
      <c r="A29" s="113"/>
      <c r="B29" s="136"/>
      <c r="C29" s="136"/>
      <c r="D29" s="147"/>
    </row>
    <row r="30" spans="1:4">
      <c r="A30" s="113" t="s">
        <v>454</v>
      </c>
      <c r="B30" s="136" t="s">
        <v>455</v>
      </c>
      <c r="C30" s="136" t="s">
        <v>456</v>
      </c>
      <c r="D30" s="147">
        <v>1100000</v>
      </c>
    </row>
    <row r="31" spans="1:4" ht="7.5" customHeight="1">
      <c r="A31" s="113"/>
      <c r="B31" s="136"/>
      <c r="C31" s="136"/>
      <c r="D31" s="147"/>
    </row>
    <row r="32" spans="1:4">
      <c r="A32" s="113" t="s">
        <v>457</v>
      </c>
      <c r="B32" s="136" t="s">
        <v>405</v>
      </c>
      <c r="C32" s="136" t="s">
        <v>406</v>
      </c>
      <c r="D32" s="147">
        <v>250000</v>
      </c>
    </row>
    <row r="33" spans="1:4" ht="7.5" customHeight="1">
      <c r="A33" s="113"/>
      <c r="B33" s="136"/>
      <c r="C33" s="136"/>
      <c r="D33" s="147"/>
    </row>
    <row r="34" spans="1:4">
      <c r="A34" s="113" t="s">
        <v>458</v>
      </c>
      <c r="B34" s="136" t="s">
        <v>219</v>
      </c>
      <c r="C34" s="136" t="s">
        <v>459</v>
      </c>
      <c r="D34" s="147">
        <v>225000</v>
      </c>
    </row>
    <row r="35" spans="1:4" ht="7.5" customHeight="1">
      <c r="A35" s="113"/>
      <c r="B35" s="136"/>
      <c r="C35" s="136"/>
      <c r="D35" s="147"/>
    </row>
    <row r="36" spans="1:4">
      <c r="A36" s="113" t="s">
        <v>460</v>
      </c>
      <c r="B36" s="136" t="s">
        <v>33</v>
      </c>
      <c r="C36" s="136" t="s">
        <v>461</v>
      </c>
      <c r="D36" s="147">
        <v>600000</v>
      </c>
    </row>
    <row r="37" spans="1:4" ht="7.5" customHeight="1">
      <c r="A37" s="113"/>
      <c r="B37" s="136"/>
      <c r="C37" s="136"/>
      <c r="D37" s="147"/>
    </row>
    <row r="38" spans="1:4">
      <c r="A38" s="113" t="s">
        <v>462</v>
      </c>
      <c r="B38" s="136" t="s">
        <v>209</v>
      </c>
      <c r="C38" s="136" t="s">
        <v>463</v>
      </c>
      <c r="D38" s="147">
        <v>250000</v>
      </c>
    </row>
    <row r="39" spans="1:4" ht="7.5" customHeight="1">
      <c r="A39" s="113"/>
      <c r="B39" s="136"/>
      <c r="C39" s="136"/>
      <c r="D39" s="147"/>
    </row>
    <row r="40" spans="1:4">
      <c r="A40" s="113" t="s">
        <v>464</v>
      </c>
      <c r="B40" s="136" t="s">
        <v>59</v>
      </c>
      <c r="C40" s="136" t="s">
        <v>465</v>
      </c>
      <c r="D40" s="147">
        <v>750000</v>
      </c>
    </row>
    <row r="41" spans="1:4" ht="7.5" customHeight="1">
      <c r="A41" s="113"/>
      <c r="B41" s="136"/>
      <c r="C41" s="136"/>
      <c r="D41" s="147"/>
    </row>
    <row r="42" spans="1:4">
      <c r="A42" s="113" t="s">
        <v>466</v>
      </c>
      <c r="B42" s="136" t="s">
        <v>397</v>
      </c>
      <c r="C42" s="136" t="s">
        <v>467</v>
      </c>
      <c r="D42" s="147">
        <v>600000</v>
      </c>
    </row>
    <row r="43" spans="1:4" ht="7.5" customHeight="1">
      <c r="A43" s="113"/>
      <c r="B43" s="136"/>
      <c r="C43" s="136"/>
      <c r="D43" s="147"/>
    </row>
    <row r="44" spans="1:4">
      <c r="A44" s="113" t="s">
        <v>468</v>
      </c>
      <c r="B44" s="136" t="s">
        <v>179</v>
      </c>
      <c r="C44" s="136" t="s">
        <v>421</v>
      </c>
      <c r="D44" s="147">
        <v>950000</v>
      </c>
    </row>
    <row r="45" spans="1:4" ht="7.5" customHeight="1">
      <c r="A45" s="113"/>
      <c r="B45" s="136"/>
      <c r="C45" s="136"/>
      <c r="D45" s="147"/>
    </row>
    <row r="46" spans="1:4">
      <c r="A46" s="113" t="s">
        <v>469</v>
      </c>
      <c r="B46" s="136" t="s">
        <v>470</v>
      </c>
      <c r="C46" s="136" t="s">
        <v>471</v>
      </c>
      <c r="D46" s="147">
        <v>180000</v>
      </c>
    </row>
    <row r="47" spans="1:4" ht="7.5" customHeight="1">
      <c r="A47" s="113"/>
      <c r="B47" s="136"/>
      <c r="C47" s="136"/>
      <c r="D47" s="147"/>
    </row>
    <row r="48" spans="1:4" ht="13.5" thickBot="1">
      <c r="A48" s="113"/>
      <c r="B48" s="136"/>
      <c r="C48" s="136"/>
      <c r="D48" s="149">
        <f>SUM(D4:D46)</f>
        <v>19597000</v>
      </c>
    </row>
    <row r="49" spans="1:3" ht="13.5" thickTop="1">
      <c r="A49" s="194" t="s">
        <v>422</v>
      </c>
      <c r="B49" s="194"/>
      <c r="C49" s="194"/>
    </row>
  </sheetData>
  <mergeCells count="2">
    <mergeCell ref="A2:D2"/>
    <mergeCell ref="A49:C49"/>
  </mergeCells>
  <pageMargins left="0.7" right="0.7" top="0.75" bottom="0.75" header="0.3" footer="0.3"/>
  <pageSetup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D43"/>
  <sheetViews>
    <sheetView workbookViewId="0">
      <selection activeCell="B27" sqref="B27"/>
    </sheetView>
  </sheetViews>
  <sheetFormatPr defaultRowHeight="12.75"/>
  <cols>
    <col min="1" max="1" width="10" style="10" customWidth="1"/>
    <col min="2" max="2" width="39.5703125" style="11" customWidth="1"/>
    <col min="3" max="3" width="55.5703125" style="11" bestFit="1" customWidth="1"/>
    <col min="4" max="4" width="19.5703125" style="11" customWidth="1"/>
    <col min="5" max="16384" width="9.140625" style="11"/>
  </cols>
  <sheetData>
    <row r="2" spans="1:4" ht="15.75">
      <c r="A2" s="193" t="s">
        <v>472</v>
      </c>
      <c r="B2" s="193"/>
      <c r="C2" s="193"/>
      <c r="D2" s="193"/>
    </row>
    <row r="3" spans="1:4">
      <c r="A3" s="113"/>
      <c r="B3" s="113"/>
      <c r="C3" s="113"/>
      <c r="D3" s="113"/>
    </row>
    <row r="4" spans="1:4">
      <c r="A4" s="113" t="s">
        <v>473</v>
      </c>
      <c r="B4" s="136" t="s">
        <v>301</v>
      </c>
      <c r="C4" s="136" t="s">
        <v>474</v>
      </c>
      <c r="D4" s="148">
        <v>5723761</v>
      </c>
    </row>
    <row r="5" spans="1:4" ht="7.5" customHeight="1">
      <c r="A5" s="113"/>
      <c r="B5" s="136"/>
      <c r="C5" s="136"/>
      <c r="D5" s="148"/>
    </row>
    <row r="6" spans="1:4">
      <c r="A6" s="113" t="s">
        <v>475</v>
      </c>
      <c r="B6" s="136" t="s">
        <v>450</v>
      </c>
      <c r="C6" s="136" t="s">
        <v>451</v>
      </c>
      <c r="D6" s="147">
        <v>44133</v>
      </c>
    </row>
    <row r="7" spans="1:4" ht="7.5" customHeight="1">
      <c r="A7" s="113"/>
      <c r="B7" s="136"/>
      <c r="C7" s="136"/>
      <c r="D7" s="147"/>
    </row>
    <row r="8" spans="1:4">
      <c r="A8" s="113" t="s">
        <v>476</v>
      </c>
      <c r="B8" s="136" t="s">
        <v>450</v>
      </c>
      <c r="C8" s="136" t="s">
        <v>477</v>
      </c>
      <c r="D8" s="147">
        <v>20396</v>
      </c>
    </row>
    <row r="9" spans="1:4" ht="7.5" customHeight="1">
      <c r="A9" s="113"/>
      <c r="B9" s="136"/>
      <c r="C9" s="136"/>
      <c r="D9" s="147"/>
    </row>
    <row r="10" spans="1:4">
      <c r="A10" s="113" t="s">
        <v>478</v>
      </c>
      <c r="B10" s="136" t="s">
        <v>450</v>
      </c>
      <c r="C10" s="136" t="s">
        <v>479</v>
      </c>
      <c r="D10" s="147">
        <v>35471</v>
      </c>
    </row>
    <row r="11" spans="1:4" ht="7.5" customHeight="1">
      <c r="A11" s="113"/>
      <c r="B11" s="136"/>
      <c r="C11" s="136"/>
      <c r="D11" s="147"/>
    </row>
    <row r="12" spans="1:4">
      <c r="A12" s="113" t="s">
        <v>480</v>
      </c>
      <c r="B12" s="136" t="s">
        <v>303</v>
      </c>
      <c r="C12" s="136" t="s">
        <v>304</v>
      </c>
      <c r="D12" s="147">
        <v>5723762</v>
      </c>
    </row>
    <row r="13" spans="1:4" ht="7.5" customHeight="1">
      <c r="A13" s="113"/>
      <c r="B13" s="136"/>
      <c r="C13" s="136"/>
      <c r="D13" s="147"/>
    </row>
    <row r="14" spans="1:4">
      <c r="A14" s="113" t="s">
        <v>481</v>
      </c>
      <c r="B14" s="136" t="s">
        <v>400</v>
      </c>
      <c r="C14" s="136" t="s">
        <v>482</v>
      </c>
      <c r="D14" s="147">
        <v>486000</v>
      </c>
    </row>
    <row r="15" spans="1:4" ht="7.5" customHeight="1">
      <c r="A15" s="113"/>
      <c r="B15" s="136"/>
      <c r="C15" s="136"/>
      <c r="D15" s="147"/>
    </row>
    <row r="16" spans="1:4">
      <c r="A16" s="113" t="s">
        <v>483</v>
      </c>
      <c r="B16" s="136" t="s">
        <v>51</v>
      </c>
      <c r="C16" s="136" t="s">
        <v>484</v>
      </c>
      <c r="D16" s="147">
        <v>56000</v>
      </c>
    </row>
    <row r="17" spans="1:4" ht="7.5" customHeight="1">
      <c r="A17" s="113"/>
      <c r="B17" s="136"/>
      <c r="C17" s="136"/>
      <c r="D17" s="147"/>
    </row>
    <row r="18" spans="1:4">
      <c r="A18" s="113" t="s">
        <v>485</v>
      </c>
      <c r="B18" s="136" t="s">
        <v>33</v>
      </c>
      <c r="C18" s="136" t="s">
        <v>486</v>
      </c>
      <c r="D18" s="147">
        <v>1000000</v>
      </c>
    </row>
    <row r="19" spans="1:4" ht="7.5" customHeight="1">
      <c r="A19" s="113"/>
      <c r="B19" s="136"/>
      <c r="C19" s="136"/>
      <c r="D19" s="147"/>
    </row>
    <row r="20" spans="1:4">
      <c r="A20" s="113" t="s">
        <v>487</v>
      </c>
      <c r="B20" s="136" t="s">
        <v>209</v>
      </c>
      <c r="C20" s="136" t="s">
        <v>488</v>
      </c>
      <c r="D20" s="147">
        <v>400000</v>
      </c>
    </row>
    <row r="21" spans="1:4" ht="7.5" customHeight="1">
      <c r="A21" s="113"/>
      <c r="B21" s="136"/>
      <c r="C21" s="136"/>
      <c r="D21" s="147"/>
    </row>
    <row r="22" spans="1:4">
      <c r="A22" s="113" t="s">
        <v>489</v>
      </c>
      <c r="B22" s="136" t="s">
        <v>36</v>
      </c>
      <c r="C22" s="136" t="s">
        <v>490</v>
      </c>
      <c r="D22" s="147">
        <v>93000</v>
      </c>
    </row>
    <row r="23" spans="1:4" ht="7.5" customHeight="1">
      <c r="A23" s="113"/>
      <c r="B23" s="136"/>
      <c r="C23" s="136"/>
      <c r="D23" s="147"/>
    </row>
    <row r="24" spans="1:4">
      <c r="A24" s="113" t="s">
        <v>491</v>
      </c>
      <c r="B24" s="136" t="s">
        <v>289</v>
      </c>
      <c r="C24" s="136" t="s">
        <v>492</v>
      </c>
      <c r="D24" s="147">
        <v>367000</v>
      </c>
    </row>
    <row r="25" spans="1:4" ht="7.5" customHeight="1">
      <c r="A25" s="113"/>
      <c r="B25" s="136"/>
      <c r="C25" s="136"/>
      <c r="D25" s="147"/>
    </row>
    <row r="26" spans="1:4">
      <c r="A26" s="113" t="s">
        <v>493</v>
      </c>
      <c r="B26" s="136" t="s">
        <v>59</v>
      </c>
      <c r="C26" s="136" t="s">
        <v>494</v>
      </c>
      <c r="D26" s="147">
        <v>1000000</v>
      </c>
    </row>
    <row r="27" spans="1:4" ht="7.5" customHeight="1">
      <c r="A27" s="113"/>
      <c r="B27" s="136"/>
      <c r="C27" s="136"/>
      <c r="D27" s="147"/>
    </row>
    <row r="28" spans="1:4">
      <c r="A28" s="113" t="s">
        <v>495</v>
      </c>
      <c r="B28" s="136" t="s">
        <v>46</v>
      </c>
      <c r="C28" s="136" t="s">
        <v>496</v>
      </c>
      <c r="D28" s="147">
        <v>700000</v>
      </c>
    </row>
    <row r="29" spans="1:4" ht="7.5" customHeight="1">
      <c r="A29" s="113"/>
      <c r="B29" s="136"/>
      <c r="C29" s="136"/>
      <c r="D29" s="147"/>
    </row>
    <row r="30" spans="1:4">
      <c r="A30" s="113" t="s">
        <v>497</v>
      </c>
      <c r="B30" s="136" t="s">
        <v>46</v>
      </c>
      <c r="C30" s="136" t="s">
        <v>498</v>
      </c>
      <c r="D30" s="147">
        <v>142000</v>
      </c>
    </row>
    <row r="31" spans="1:4" ht="7.5" customHeight="1">
      <c r="A31" s="113"/>
      <c r="B31" s="136"/>
      <c r="C31" s="136"/>
      <c r="D31" s="147"/>
    </row>
    <row r="32" spans="1:4">
      <c r="A32" s="113" t="s">
        <v>499</v>
      </c>
      <c r="B32" s="136" t="s">
        <v>46</v>
      </c>
      <c r="C32" s="136" t="s">
        <v>500</v>
      </c>
      <c r="D32" s="147">
        <v>200000</v>
      </c>
    </row>
    <row r="33" spans="1:4" ht="7.5" customHeight="1">
      <c r="A33" s="113"/>
      <c r="B33" s="136"/>
      <c r="C33" s="136"/>
      <c r="D33" s="147"/>
    </row>
    <row r="34" spans="1:4">
      <c r="A34" s="113" t="s">
        <v>501</v>
      </c>
      <c r="B34" s="136" t="s">
        <v>219</v>
      </c>
      <c r="C34" s="136" t="s">
        <v>502</v>
      </c>
      <c r="D34" s="147">
        <v>450000</v>
      </c>
    </row>
    <row r="35" spans="1:4" ht="7.5" customHeight="1">
      <c r="A35" s="113"/>
      <c r="B35" s="136"/>
      <c r="C35" s="136"/>
      <c r="D35" s="147"/>
    </row>
    <row r="36" spans="1:4">
      <c r="A36" s="113" t="s">
        <v>503</v>
      </c>
      <c r="B36" s="136" t="s">
        <v>504</v>
      </c>
      <c r="C36" s="136" t="s">
        <v>505</v>
      </c>
      <c r="D36" s="147">
        <v>216000</v>
      </c>
    </row>
    <row r="37" spans="1:4" ht="7.5" customHeight="1">
      <c r="A37" s="113"/>
      <c r="B37" s="136"/>
      <c r="C37" s="136"/>
      <c r="D37" s="147"/>
    </row>
    <row r="38" spans="1:4">
      <c r="A38" s="113" t="s">
        <v>506</v>
      </c>
      <c r="B38" s="136" t="s">
        <v>397</v>
      </c>
      <c r="C38" s="136" t="s">
        <v>507</v>
      </c>
      <c r="D38" s="147">
        <v>646000</v>
      </c>
    </row>
    <row r="39" spans="1:4" ht="7.5" customHeight="1">
      <c r="A39" s="113"/>
      <c r="B39" s="136"/>
      <c r="C39" s="136"/>
      <c r="D39" s="147"/>
    </row>
    <row r="40" spans="1:4">
      <c r="A40" s="113" t="s">
        <v>508</v>
      </c>
      <c r="B40" s="136" t="s">
        <v>179</v>
      </c>
      <c r="C40" s="136" t="s">
        <v>364</v>
      </c>
      <c r="D40" s="147">
        <v>747000</v>
      </c>
    </row>
    <row r="41" spans="1:4" ht="7.5" customHeight="1">
      <c r="A41" s="113"/>
      <c r="B41" s="136"/>
      <c r="C41" s="136"/>
      <c r="D41" s="147"/>
    </row>
    <row r="42" spans="1:4" ht="13.5" thickBot="1">
      <c r="A42" s="113"/>
      <c r="B42" s="136"/>
      <c r="C42" s="136"/>
      <c r="D42" s="149">
        <f>SUM(D4:D41)</f>
        <v>18050523</v>
      </c>
    </row>
    <row r="43" spans="1:4" ht="13.5" thickTop="1">
      <c r="A43" s="113"/>
      <c r="B43" s="136"/>
      <c r="C43" s="136"/>
      <c r="D43" s="136"/>
    </row>
  </sheetData>
  <mergeCells count="1">
    <mergeCell ref="A2:D2"/>
  </mergeCells>
  <pageMargins left="0.7" right="0.7" top="0.75" bottom="0.75" header="0.3" footer="0.3"/>
  <pageSetup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D45"/>
  <sheetViews>
    <sheetView workbookViewId="0">
      <selection activeCell="B25" sqref="B25"/>
    </sheetView>
  </sheetViews>
  <sheetFormatPr defaultRowHeight="12.75"/>
  <cols>
    <col min="1" max="1" width="10" style="10" customWidth="1"/>
    <col min="2" max="2" width="39.5703125" style="11" customWidth="1"/>
    <col min="3" max="3" width="55.5703125" style="11" bestFit="1" customWidth="1"/>
    <col min="4" max="4" width="19.5703125" style="11" customWidth="1"/>
    <col min="5" max="16384" width="9.140625" style="11"/>
  </cols>
  <sheetData>
    <row r="2" spans="1:4" ht="15.75">
      <c r="A2" s="193" t="s">
        <v>509</v>
      </c>
      <c r="B2" s="193"/>
      <c r="C2" s="193"/>
      <c r="D2" s="193"/>
    </row>
    <row r="3" spans="1:4">
      <c r="A3" s="113"/>
      <c r="B3" s="113"/>
      <c r="C3" s="113"/>
      <c r="D3" s="113"/>
    </row>
    <row r="4" spans="1:4">
      <c r="A4" s="113" t="s">
        <v>510</v>
      </c>
      <c r="B4" s="136" t="s">
        <v>51</v>
      </c>
      <c r="C4" s="136" t="s">
        <v>511</v>
      </c>
      <c r="D4" s="148">
        <v>180000</v>
      </c>
    </row>
    <row r="5" spans="1:4" ht="7.5" customHeight="1">
      <c r="A5" s="113"/>
      <c r="B5" s="136"/>
      <c r="C5" s="136"/>
      <c r="D5" s="148"/>
    </row>
    <row r="6" spans="1:4">
      <c r="A6" s="113" t="s">
        <v>512</v>
      </c>
      <c r="B6" s="136" t="s">
        <v>51</v>
      </c>
      <c r="C6" s="136" t="s">
        <v>513</v>
      </c>
      <c r="D6" s="147">
        <v>18000</v>
      </c>
    </row>
    <row r="7" spans="1:4" ht="7.5" customHeight="1">
      <c r="A7" s="113"/>
      <c r="B7" s="136"/>
      <c r="C7" s="136"/>
      <c r="D7" s="147"/>
    </row>
    <row r="8" spans="1:4">
      <c r="A8" s="113" t="s">
        <v>514</v>
      </c>
      <c r="B8" s="136" t="s">
        <v>515</v>
      </c>
      <c r="C8" s="136" t="s">
        <v>474</v>
      </c>
      <c r="D8" s="147">
        <v>5500000</v>
      </c>
    </row>
    <row r="9" spans="1:4" ht="7.5" customHeight="1">
      <c r="A9" s="113"/>
      <c r="B9" s="136"/>
      <c r="C9" s="136"/>
      <c r="D9" s="147"/>
    </row>
    <row r="10" spans="1:4">
      <c r="A10" s="113" t="s">
        <v>516</v>
      </c>
      <c r="B10" s="136" t="s">
        <v>303</v>
      </c>
      <c r="C10" s="136" t="s">
        <v>304</v>
      </c>
      <c r="D10" s="147">
        <v>5500000</v>
      </c>
    </row>
    <row r="11" spans="1:4" ht="7.5" customHeight="1">
      <c r="A11" s="113"/>
      <c r="B11" s="136"/>
      <c r="C11" s="136"/>
      <c r="D11" s="147"/>
    </row>
    <row r="12" spans="1:4">
      <c r="A12" s="113" t="s">
        <v>517</v>
      </c>
      <c r="B12" s="136" t="s">
        <v>450</v>
      </c>
      <c r="C12" s="136" t="s">
        <v>451</v>
      </c>
      <c r="D12" s="147">
        <v>42333</v>
      </c>
    </row>
    <row r="13" spans="1:4" ht="7.5" customHeight="1">
      <c r="A13" s="113"/>
      <c r="B13" s="136"/>
      <c r="C13" s="136"/>
      <c r="D13" s="147"/>
    </row>
    <row r="14" spans="1:4">
      <c r="A14" s="113" t="s">
        <v>518</v>
      </c>
      <c r="B14" s="136" t="s">
        <v>450</v>
      </c>
      <c r="C14" s="136" t="s">
        <v>519</v>
      </c>
      <c r="D14" s="147">
        <v>34356</v>
      </c>
    </row>
    <row r="15" spans="1:4" ht="7.5" customHeight="1">
      <c r="A15" s="113"/>
      <c r="B15" s="136"/>
      <c r="C15" s="136"/>
      <c r="D15" s="147"/>
    </row>
    <row r="16" spans="1:4">
      <c r="A16" s="113" t="s">
        <v>520</v>
      </c>
      <c r="B16" s="136" t="s">
        <v>521</v>
      </c>
      <c r="C16" s="136" t="s">
        <v>522</v>
      </c>
      <c r="D16" s="147">
        <v>750000</v>
      </c>
    </row>
    <row r="17" spans="1:4" ht="7.5" customHeight="1">
      <c r="A17" s="113"/>
      <c r="B17" s="136"/>
      <c r="C17" s="136"/>
      <c r="D17" s="147"/>
    </row>
    <row r="18" spans="1:4">
      <c r="A18" s="113" t="s">
        <v>523</v>
      </c>
      <c r="B18" s="136" t="s">
        <v>400</v>
      </c>
      <c r="C18" s="136" t="s">
        <v>524</v>
      </c>
      <c r="D18" s="147">
        <v>200000</v>
      </c>
    </row>
    <row r="19" spans="1:4" ht="7.5" customHeight="1">
      <c r="A19" s="113"/>
      <c r="B19" s="136"/>
      <c r="C19" s="136"/>
      <c r="D19" s="147"/>
    </row>
    <row r="20" spans="1:4">
      <c r="A20" s="113" t="s">
        <v>525</v>
      </c>
      <c r="B20" s="136" t="s">
        <v>219</v>
      </c>
      <c r="C20" s="136" t="s">
        <v>502</v>
      </c>
      <c r="D20" s="147">
        <v>500000</v>
      </c>
    </row>
    <row r="21" spans="1:4" ht="7.5" customHeight="1">
      <c r="A21" s="113"/>
      <c r="B21" s="136"/>
      <c r="C21" s="136"/>
      <c r="D21" s="147"/>
    </row>
    <row r="22" spans="1:4">
      <c r="A22" s="113" t="s">
        <v>526</v>
      </c>
      <c r="B22" s="136" t="s">
        <v>36</v>
      </c>
      <c r="C22" s="136" t="s">
        <v>527</v>
      </c>
      <c r="D22" s="147">
        <v>119000</v>
      </c>
    </row>
    <row r="23" spans="1:4" ht="7.5" customHeight="1">
      <c r="A23" s="113"/>
      <c r="B23" s="136"/>
      <c r="C23" s="136"/>
      <c r="D23" s="147"/>
    </row>
    <row r="24" spans="1:4">
      <c r="A24" s="113" t="s">
        <v>528</v>
      </c>
      <c r="B24" s="136" t="s">
        <v>397</v>
      </c>
      <c r="C24" s="136" t="s">
        <v>507</v>
      </c>
      <c r="D24" s="147">
        <v>186500</v>
      </c>
    </row>
    <row r="25" spans="1:4" ht="7.5" customHeight="1">
      <c r="A25" s="113"/>
      <c r="B25" s="136"/>
      <c r="C25" s="136"/>
      <c r="D25" s="147"/>
    </row>
    <row r="26" spans="1:4">
      <c r="A26" s="113" t="s">
        <v>529</v>
      </c>
      <c r="B26" s="136" t="s">
        <v>530</v>
      </c>
      <c r="C26" s="136" t="s">
        <v>531</v>
      </c>
      <c r="D26" s="147">
        <v>140000</v>
      </c>
    </row>
    <row r="27" spans="1:4" ht="7.5" customHeight="1">
      <c r="A27" s="113"/>
      <c r="B27" s="136"/>
      <c r="C27" s="136"/>
      <c r="D27" s="147"/>
    </row>
    <row r="28" spans="1:4">
      <c r="A28" s="113" t="s">
        <v>532</v>
      </c>
      <c r="B28" s="136" t="s">
        <v>179</v>
      </c>
      <c r="C28" s="136" t="s">
        <v>533</v>
      </c>
      <c r="D28" s="147">
        <v>299000</v>
      </c>
    </row>
    <row r="29" spans="1:4" ht="7.5" customHeight="1">
      <c r="A29" s="113"/>
      <c r="B29" s="136"/>
      <c r="C29" s="136"/>
      <c r="D29" s="147"/>
    </row>
    <row r="30" spans="1:4">
      <c r="A30" s="113" t="s">
        <v>534</v>
      </c>
      <c r="B30" s="136" t="s">
        <v>59</v>
      </c>
      <c r="C30" s="136" t="s">
        <v>535</v>
      </c>
      <c r="D30" s="147">
        <v>800000</v>
      </c>
    </row>
    <row r="31" spans="1:4" ht="7.5" customHeight="1">
      <c r="A31" s="113"/>
      <c r="B31" s="136"/>
      <c r="C31" s="136"/>
      <c r="D31" s="147"/>
    </row>
    <row r="32" spans="1:4">
      <c r="A32" s="113" t="s">
        <v>536</v>
      </c>
      <c r="B32" s="136" t="s">
        <v>537</v>
      </c>
      <c r="C32" s="136" t="s">
        <v>538</v>
      </c>
      <c r="D32" s="147">
        <v>34000</v>
      </c>
    </row>
    <row r="33" spans="1:4" ht="7.5" customHeight="1">
      <c r="A33" s="113"/>
      <c r="B33" s="136"/>
      <c r="C33" s="136"/>
      <c r="D33" s="147"/>
    </row>
    <row r="34" spans="1:4">
      <c r="A34" s="113" t="s">
        <v>539</v>
      </c>
      <c r="B34" s="136" t="s">
        <v>33</v>
      </c>
      <c r="C34" s="136" t="s">
        <v>486</v>
      </c>
      <c r="D34" s="147">
        <v>500000</v>
      </c>
    </row>
    <row r="35" spans="1:4" ht="7.5" customHeight="1">
      <c r="A35" s="113"/>
      <c r="B35" s="136"/>
      <c r="C35" s="136"/>
      <c r="D35" s="147"/>
    </row>
    <row r="36" spans="1:4">
      <c r="A36" s="113" t="s">
        <v>540</v>
      </c>
      <c r="B36" s="136" t="s">
        <v>46</v>
      </c>
      <c r="C36" s="136" t="s">
        <v>541</v>
      </c>
      <c r="D36" s="147">
        <v>650000</v>
      </c>
    </row>
    <row r="37" spans="1:4" ht="7.5" customHeight="1">
      <c r="A37" s="113"/>
      <c r="B37" s="136"/>
      <c r="C37" s="136"/>
      <c r="D37" s="147"/>
    </row>
    <row r="38" spans="1:4">
      <c r="A38" s="113" t="s">
        <v>542</v>
      </c>
      <c r="B38" s="136" t="s">
        <v>46</v>
      </c>
      <c r="C38" s="136" t="s">
        <v>543</v>
      </c>
      <c r="D38" s="147">
        <v>155000</v>
      </c>
    </row>
    <row r="39" spans="1:4" ht="7.5" customHeight="1">
      <c r="A39" s="113"/>
      <c r="B39" s="136"/>
      <c r="C39" s="136"/>
      <c r="D39" s="147"/>
    </row>
    <row r="40" spans="1:4">
      <c r="A40" s="113" t="s">
        <v>544</v>
      </c>
      <c r="B40" s="136" t="s">
        <v>504</v>
      </c>
      <c r="C40" s="136" t="s">
        <v>545</v>
      </c>
      <c r="D40" s="147">
        <v>140000</v>
      </c>
    </row>
    <row r="41" spans="1:4" ht="7.5" customHeight="1">
      <c r="A41" s="113"/>
      <c r="B41" s="136"/>
      <c r="C41" s="136"/>
      <c r="D41" s="147"/>
    </row>
    <row r="42" spans="1:4">
      <c r="A42" s="113" t="s">
        <v>546</v>
      </c>
      <c r="B42" s="136" t="s">
        <v>209</v>
      </c>
      <c r="C42" s="136" t="s">
        <v>547</v>
      </c>
      <c r="D42" s="147">
        <v>800000</v>
      </c>
    </row>
    <row r="43" spans="1:4" ht="7.5" customHeight="1">
      <c r="A43" s="113"/>
      <c r="B43" s="136"/>
      <c r="C43" s="136"/>
      <c r="D43" s="147"/>
    </row>
    <row r="44" spans="1:4" ht="13.5" thickBot="1">
      <c r="A44" s="113"/>
      <c r="B44" s="136"/>
      <c r="C44" s="136"/>
      <c r="D44" s="149">
        <f>SUM(D4:D42)</f>
        <v>16548189</v>
      </c>
    </row>
    <row r="45" spans="1:4" ht="13.5" thickTop="1">
      <c r="A45" s="113"/>
      <c r="B45" s="136"/>
      <c r="C45" s="136"/>
      <c r="D45" s="136"/>
    </row>
  </sheetData>
  <mergeCells count="1">
    <mergeCell ref="A2:D2"/>
  </mergeCells>
  <pageMargins left="0.7" right="0.7" top="0.75" bottom="0.75" header="0.3" footer="0.3"/>
  <pageSetup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D43"/>
  <sheetViews>
    <sheetView workbookViewId="0">
      <selection activeCell="B36" sqref="B36"/>
    </sheetView>
  </sheetViews>
  <sheetFormatPr defaultRowHeight="12.75"/>
  <cols>
    <col min="1" max="1" width="10" style="10" customWidth="1"/>
    <col min="2" max="2" width="39.5703125" style="11" customWidth="1"/>
    <col min="3" max="3" width="55.5703125" style="11" bestFit="1" customWidth="1"/>
    <col min="4" max="4" width="19.5703125" style="11" customWidth="1"/>
    <col min="5" max="16384" width="9.140625" style="11"/>
  </cols>
  <sheetData>
    <row r="2" spans="1:4" ht="15.75">
      <c r="A2" s="193" t="s">
        <v>548</v>
      </c>
      <c r="B2" s="193"/>
      <c r="C2" s="193"/>
      <c r="D2" s="193"/>
    </row>
    <row r="3" spans="1:4">
      <c r="A3" s="113"/>
      <c r="B3" s="113"/>
      <c r="C3" s="113"/>
      <c r="D3" s="113"/>
    </row>
    <row r="4" spans="1:4">
      <c r="A4" s="113" t="s">
        <v>549</v>
      </c>
      <c r="B4" s="136" t="s">
        <v>550</v>
      </c>
      <c r="C4" s="136" t="s">
        <v>551</v>
      </c>
      <c r="D4" s="148">
        <v>176000</v>
      </c>
    </row>
    <row r="5" spans="1:4" ht="7.5" customHeight="1">
      <c r="A5" s="113"/>
      <c r="B5" s="136"/>
      <c r="C5" s="136"/>
      <c r="D5" s="148"/>
    </row>
    <row r="6" spans="1:4">
      <c r="A6" s="113" t="s">
        <v>552</v>
      </c>
      <c r="B6" s="136" t="s">
        <v>550</v>
      </c>
      <c r="C6" s="136" t="s">
        <v>553</v>
      </c>
      <c r="D6" s="147">
        <v>20000</v>
      </c>
    </row>
    <row r="7" spans="1:4" ht="7.5" customHeight="1">
      <c r="A7" s="113"/>
      <c r="B7" s="136"/>
      <c r="C7" s="136"/>
      <c r="D7" s="147"/>
    </row>
    <row r="8" spans="1:4">
      <c r="A8" s="113" t="s">
        <v>554</v>
      </c>
      <c r="B8" s="136" t="s">
        <v>504</v>
      </c>
      <c r="C8" s="136" t="s">
        <v>555</v>
      </c>
      <c r="D8" s="147">
        <v>48500</v>
      </c>
    </row>
    <row r="9" spans="1:4" ht="7.5" customHeight="1">
      <c r="A9" s="113"/>
      <c r="B9" s="136"/>
      <c r="C9" s="136"/>
      <c r="D9" s="147"/>
    </row>
    <row r="10" spans="1:4">
      <c r="A10" s="113" t="s">
        <v>556</v>
      </c>
      <c r="B10" s="136" t="s">
        <v>303</v>
      </c>
      <c r="C10" s="136" t="s">
        <v>304</v>
      </c>
      <c r="D10" s="147">
        <v>5299262</v>
      </c>
    </row>
    <row r="11" spans="1:4" ht="7.5" customHeight="1">
      <c r="A11" s="113"/>
      <c r="B11" s="136"/>
      <c r="C11" s="136"/>
      <c r="D11" s="147"/>
    </row>
    <row r="12" spans="1:4">
      <c r="A12" s="113" t="s">
        <v>557</v>
      </c>
      <c r="B12" s="136" t="s">
        <v>558</v>
      </c>
      <c r="C12" s="136" t="s">
        <v>559</v>
      </c>
      <c r="D12" s="147">
        <v>5299261</v>
      </c>
    </row>
    <row r="13" spans="1:4" ht="7.5" customHeight="1">
      <c r="A13" s="113"/>
      <c r="B13" s="136"/>
      <c r="C13" s="136"/>
      <c r="D13" s="147"/>
    </row>
    <row r="14" spans="1:4">
      <c r="A14" s="113" t="s">
        <v>560</v>
      </c>
      <c r="B14" s="136" t="s">
        <v>561</v>
      </c>
      <c r="C14" s="136" t="s">
        <v>486</v>
      </c>
      <c r="D14" s="147">
        <v>500000</v>
      </c>
    </row>
    <row r="15" spans="1:4" ht="7.5" customHeight="1">
      <c r="A15" s="113"/>
      <c r="B15" s="136"/>
      <c r="C15" s="136"/>
      <c r="D15" s="147"/>
    </row>
    <row r="16" spans="1:4">
      <c r="A16" s="113" t="s">
        <v>562</v>
      </c>
      <c r="B16" s="136" t="s">
        <v>46</v>
      </c>
      <c r="C16" s="136" t="s">
        <v>563</v>
      </c>
      <c r="D16" s="147">
        <v>825000</v>
      </c>
    </row>
    <row r="17" spans="1:4" ht="7.5" customHeight="1">
      <c r="A17" s="113"/>
      <c r="B17" s="136"/>
      <c r="C17" s="136"/>
      <c r="D17" s="147"/>
    </row>
    <row r="18" spans="1:4">
      <c r="A18" s="113" t="s">
        <v>564</v>
      </c>
      <c r="B18" s="136" t="s">
        <v>219</v>
      </c>
      <c r="C18" s="136" t="s">
        <v>565</v>
      </c>
      <c r="D18" s="147">
        <v>500000</v>
      </c>
    </row>
    <row r="19" spans="1:4" ht="7.5" customHeight="1">
      <c r="A19" s="113"/>
      <c r="B19" s="136"/>
      <c r="C19" s="136"/>
      <c r="D19" s="147"/>
    </row>
    <row r="20" spans="1:4">
      <c r="A20" s="113" t="s">
        <v>566</v>
      </c>
      <c r="B20" s="136" t="s">
        <v>179</v>
      </c>
      <c r="C20" s="136" t="s">
        <v>533</v>
      </c>
      <c r="D20" s="147">
        <v>190000</v>
      </c>
    </row>
    <row r="21" spans="1:4" ht="7.5" customHeight="1">
      <c r="A21" s="113"/>
      <c r="B21" s="136"/>
      <c r="C21" s="136"/>
      <c r="D21" s="147"/>
    </row>
    <row r="22" spans="1:4">
      <c r="A22" s="113" t="s">
        <v>567</v>
      </c>
      <c r="B22" s="136" t="s">
        <v>568</v>
      </c>
      <c r="C22" s="136" t="s">
        <v>569</v>
      </c>
      <c r="D22" s="147">
        <v>135000</v>
      </c>
    </row>
    <row r="23" spans="1:4" ht="7.5" customHeight="1">
      <c r="A23" s="113"/>
      <c r="B23" s="136"/>
      <c r="C23" s="136"/>
      <c r="D23" s="147"/>
    </row>
    <row r="24" spans="1:4">
      <c r="A24" s="113" t="s">
        <v>570</v>
      </c>
      <c r="B24" s="136" t="s">
        <v>571</v>
      </c>
      <c r="C24" s="136" t="s">
        <v>572</v>
      </c>
      <c r="D24" s="147">
        <v>30000</v>
      </c>
    </row>
    <row r="25" spans="1:4" ht="7.5" customHeight="1">
      <c r="A25" s="113"/>
      <c r="B25" s="136"/>
      <c r="C25" s="136"/>
      <c r="D25" s="147"/>
    </row>
    <row r="26" spans="1:4">
      <c r="A26" s="113" t="s">
        <v>573</v>
      </c>
      <c r="B26" s="136" t="s">
        <v>59</v>
      </c>
      <c r="C26" s="136" t="s">
        <v>574</v>
      </c>
      <c r="D26" s="147">
        <v>800000</v>
      </c>
    </row>
    <row r="27" spans="1:4" ht="7.5" customHeight="1">
      <c r="A27" s="113"/>
      <c r="B27" s="136"/>
      <c r="C27" s="136"/>
      <c r="D27" s="147"/>
    </row>
    <row r="28" spans="1:4">
      <c r="A28" s="113" t="s">
        <v>575</v>
      </c>
      <c r="B28" s="136" t="s">
        <v>530</v>
      </c>
      <c r="C28" s="136" t="s">
        <v>531</v>
      </c>
      <c r="D28" s="147">
        <v>250000</v>
      </c>
    </row>
    <row r="29" spans="1:4" ht="7.5" customHeight="1">
      <c r="A29" s="113"/>
      <c r="B29" s="136"/>
      <c r="C29" s="136"/>
      <c r="D29" s="147"/>
    </row>
    <row r="30" spans="1:4">
      <c r="A30" s="113" t="s">
        <v>576</v>
      </c>
      <c r="B30" s="136" t="s">
        <v>577</v>
      </c>
      <c r="C30" s="136" t="s">
        <v>507</v>
      </c>
      <c r="D30" s="147">
        <v>300000</v>
      </c>
    </row>
    <row r="31" spans="1:4" ht="7.5" customHeight="1">
      <c r="A31" s="113"/>
      <c r="B31" s="136"/>
      <c r="C31" s="136"/>
      <c r="D31" s="147"/>
    </row>
    <row r="32" spans="1:4">
      <c r="A32" s="113" t="s">
        <v>578</v>
      </c>
      <c r="B32" s="136" t="s">
        <v>235</v>
      </c>
      <c r="C32" s="136" t="s">
        <v>408</v>
      </c>
      <c r="D32" s="147">
        <v>200000</v>
      </c>
    </row>
    <row r="33" spans="1:4" ht="7.5" customHeight="1">
      <c r="A33" s="113"/>
      <c r="B33" s="136"/>
      <c r="C33" s="136"/>
      <c r="D33" s="147"/>
    </row>
    <row r="34" spans="1:4">
      <c r="A34" s="113" t="s">
        <v>579</v>
      </c>
      <c r="B34" s="136" t="s">
        <v>400</v>
      </c>
      <c r="C34" s="136" t="s">
        <v>580</v>
      </c>
      <c r="D34" s="147">
        <v>500000</v>
      </c>
    </row>
    <row r="35" spans="1:4" ht="7.5" customHeight="1">
      <c r="A35" s="113"/>
      <c r="B35" s="136"/>
      <c r="C35" s="136"/>
      <c r="D35" s="147"/>
    </row>
    <row r="36" spans="1:4">
      <c r="A36" s="113" t="s">
        <v>581</v>
      </c>
      <c r="B36" s="136" t="s">
        <v>209</v>
      </c>
      <c r="C36" s="136" t="s">
        <v>582</v>
      </c>
      <c r="D36" s="147">
        <v>62000</v>
      </c>
    </row>
    <row r="37" spans="1:4" ht="7.5" customHeight="1">
      <c r="A37" s="113"/>
      <c r="B37" s="136"/>
      <c r="C37" s="136"/>
      <c r="D37" s="147"/>
    </row>
    <row r="38" spans="1:4">
      <c r="A38" s="113" t="s">
        <v>583</v>
      </c>
      <c r="B38" s="136" t="s">
        <v>450</v>
      </c>
      <c r="C38" s="136" t="s">
        <v>584</v>
      </c>
      <c r="D38" s="147">
        <v>50000</v>
      </c>
    </row>
    <row r="39" spans="1:4" ht="7.5" customHeight="1">
      <c r="A39" s="113"/>
      <c r="B39" s="136"/>
      <c r="C39" s="136"/>
      <c r="D39" s="147"/>
    </row>
    <row r="40" spans="1:4">
      <c r="A40" s="113" t="s">
        <v>585</v>
      </c>
      <c r="B40" s="136" t="s">
        <v>450</v>
      </c>
      <c r="C40" s="136" t="s">
        <v>586</v>
      </c>
      <c r="D40" s="147">
        <v>50000</v>
      </c>
    </row>
    <row r="41" spans="1:4" ht="7.5" customHeight="1">
      <c r="A41" s="113"/>
      <c r="B41" s="136"/>
      <c r="C41" s="136"/>
      <c r="D41" s="147"/>
    </row>
    <row r="42" spans="1:4" ht="13.5" thickBot="1">
      <c r="A42" s="113"/>
      <c r="B42" s="136"/>
      <c r="C42" s="136"/>
      <c r="D42" s="149">
        <f>SUM(D4:D40)</f>
        <v>15235023</v>
      </c>
    </row>
    <row r="43" spans="1:4" ht="13.5" thickTop="1">
      <c r="A43" s="113"/>
      <c r="B43" s="136"/>
      <c r="C43" s="136"/>
      <c r="D43" s="136"/>
    </row>
  </sheetData>
  <mergeCells count="1">
    <mergeCell ref="A2:D2"/>
  </mergeCells>
  <pageMargins left="0.7" right="0.7" top="0.75" bottom="0.75" header="0.3" footer="0.3"/>
  <pageSetup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D43"/>
  <sheetViews>
    <sheetView workbookViewId="0">
      <selection activeCell="B20" sqref="B20"/>
    </sheetView>
  </sheetViews>
  <sheetFormatPr defaultRowHeight="12.75"/>
  <cols>
    <col min="1" max="1" width="10" style="10" customWidth="1"/>
    <col min="2" max="2" width="39.5703125" style="11" customWidth="1"/>
    <col min="3" max="3" width="55.5703125" style="11" bestFit="1" customWidth="1"/>
    <col min="4" max="4" width="19.5703125" style="11" customWidth="1"/>
    <col min="5" max="16384" width="9.140625" style="11"/>
  </cols>
  <sheetData>
    <row r="2" spans="1:4" ht="15.75">
      <c r="A2" s="193" t="s">
        <v>587</v>
      </c>
      <c r="B2" s="193"/>
      <c r="C2" s="193"/>
      <c r="D2" s="193"/>
    </row>
    <row r="3" spans="1:4">
      <c r="A3" s="113"/>
      <c r="B3" s="113"/>
      <c r="C3" s="113"/>
      <c r="D3" s="113"/>
    </row>
    <row r="4" spans="1:4">
      <c r="A4" s="113" t="s">
        <v>588</v>
      </c>
      <c r="B4" s="136" t="s">
        <v>550</v>
      </c>
      <c r="C4" s="136" t="s">
        <v>589</v>
      </c>
      <c r="D4" s="148">
        <v>180000</v>
      </c>
    </row>
    <row r="5" spans="1:4" ht="7.5" customHeight="1">
      <c r="A5" s="113"/>
      <c r="B5" s="136"/>
      <c r="C5" s="136"/>
      <c r="D5" s="148"/>
    </row>
    <row r="6" spans="1:4">
      <c r="A6" s="113" t="s">
        <v>590</v>
      </c>
      <c r="B6" s="136" t="s">
        <v>550</v>
      </c>
      <c r="C6" s="136" t="s">
        <v>591</v>
      </c>
      <c r="D6" s="147">
        <v>19753</v>
      </c>
    </row>
    <row r="7" spans="1:4" ht="7.5" customHeight="1">
      <c r="A7" s="113"/>
      <c r="B7" s="136"/>
      <c r="C7" s="136"/>
      <c r="D7" s="147"/>
    </row>
    <row r="8" spans="1:4">
      <c r="A8" s="113" t="s">
        <v>592</v>
      </c>
      <c r="B8" s="136" t="s">
        <v>558</v>
      </c>
      <c r="C8" s="136" t="s">
        <v>593</v>
      </c>
      <c r="D8" s="147">
        <v>4800000</v>
      </c>
    </row>
    <row r="9" spans="1:4" ht="7.5" customHeight="1">
      <c r="A9" s="113"/>
      <c r="B9" s="136"/>
      <c r="C9" s="136"/>
      <c r="D9" s="147"/>
    </row>
    <row r="10" spans="1:4">
      <c r="A10" s="113" t="s">
        <v>594</v>
      </c>
      <c r="B10" s="136" t="s">
        <v>450</v>
      </c>
      <c r="C10" s="136" t="s">
        <v>584</v>
      </c>
      <c r="D10" s="147">
        <v>52249</v>
      </c>
    </row>
    <row r="11" spans="1:4" ht="7.5" customHeight="1">
      <c r="A11" s="113"/>
      <c r="B11" s="136"/>
      <c r="C11" s="136"/>
      <c r="D11" s="147"/>
    </row>
    <row r="12" spans="1:4">
      <c r="A12" s="113" t="s">
        <v>595</v>
      </c>
      <c r="B12" s="136" t="s">
        <v>450</v>
      </c>
      <c r="C12" s="136" t="s">
        <v>596</v>
      </c>
      <c r="D12" s="147">
        <v>44006</v>
      </c>
    </row>
    <row r="13" spans="1:4" ht="7.5" customHeight="1">
      <c r="A13" s="113"/>
      <c r="B13" s="136"/>
      <c r="C13" s="136"/>
      <c r="D13" s="147"/>
    </row>
    <row r="14" spans="1:4">
      <c r="A14" s="113" t="s">
        <v>597</v>
      </c>
      <c r="B14" s="136" t="s">
        <v>303</v>
      </c>
      <c r="C14" s="136" t="s">
        <v>304</v>
      </c>
      <c r="D14" s="147">
        <v>4800000</v>
      </c>
    </row>
    <row r="15" spans="1:4" ht="7.5" customHeight="1">
      <c r="A15" s="113"/>
      <c r="B15" s="136"/>
      <c r="C15" s="136"/>
      <c r="D15" s="147"/>
    </row>
    <row r="16" spans="1:4">
      <c r="A16" s="113" t="s">
        <v>598</v>
      </c>
      <c r="B16" s="136" t="s">
        <v>599</v>
      </c>
      <c r="C16" s="136" t="s">
        <v>600</v>
      </c>
      <c r="D16" s="147">
        <v>250000</v>
      </c>
    </row>
    <row r="17" spans="1:4" ht="7.5" customHeight="1">
      <c r="A17" s="113"/>
      <c r="B17" s="136"/>
      <c r="C17" s="136"/>
      <c r="D17" s="147"/>
    </row>
    <row r="18" spans="1:4">
      <c r="A18" s="113" t="s">
        <v>601</v>
      </c>
      <c r="B18" s="136" t="s">
        <v>209</v>
      </c>
      <c r="C18" s="136" t="s">
        <v>602</v>
      </c>
      <c r="D18" s="147">
        <v>152000</v>
      </c>
    </row>
    <row r="19" spans="1:4" ht="7.5" customHeight="1">
      <c r="A19" s="113"/>
      <c r="B19" s="136"/>
      <c r="C19" s="136"/>
      <c r="D19" s="147"/>
    </row>
    <row r="20" spans="1:4">
      <c r="A20" s="113" t="s">
        <v>603</v>
      </c>
      <c r="B20" s="136" t="s">
        <v>571</v>
      </c>
      <c r="C20" s="136" t="s">
        <v>604</v>
      </c>
      <c r="D20" s="147">
        <v>50000</v>
      </c>
    </row>
    <row r="21" spans="1:4" ht="7.5" customHeight="1">
      <c r="A21" s="113"/>
      <c r="B21" s="136"/>
      <c r="C21" s="136"/>
      <c r="D21" s="147"/>
    </row>
    <row r="22" spans="1:4">
      <c r="A22" s="113" t="s">
        <v>605</v>
      </c>
      <c r="B22" s="136" t="s">
        <v>219</v>
      </c>
      <c r="C22" s="136" t="s">
        <v>606</v>
      </c>
      <c r="D22" s="147">
        <v>138000</v>
      </c>
    </row>
    <row r="23" spans="1:4" ht="7.5" customHeight="1">
      <c r="A23" s="113"/>
      <c r="B23" s="136"/>
      <c r="C23" s="136"/>
      <c r="D23" s="147"/>
    </row>
    <row r="24" spans="1:4">
      <c r="A24" s="113" t="s">
        <v>607</v>
      </c>
      <c r="B24" s="136" t="s">
        <v>46</v>
      </c>
      <c r="C24" s="136" t="s">
        <v>608</v>
      </c>
      <c r="D24" s="147">
        <v>47000</v>
      </c>
    </row>
    <row r="25" spans="1:4" ht="7.5" customHeight="1">
      <c r="A25" s="113"/>
      <c r="B25" s="136"/>
      <c r="C25" s="136"/>
      <c r="D25" s="147"/>
    </row>
    <row r="26" spans="1:4">
      <c r="A26" s="113" t="s">
        <v>609</v>
      </c>
      <c r="B26" s="136" t="s">
        <v>46</v>
      </c>
      <c r="C26" s="136" t="s">
        <v>610</v>
      </c>
      <c r="D26" s="147">
        <v>800000</v>
      </c>
    </row>
    <row r="27" spans="1:4" ht="7.5" customHeight="1">
      <c r="A27" s="113"/>
      <c r="B27" s="136"/>
      <c r="C27" s="136"/>
      <c r="D27" s="147"/>
    </row>
    <row r="28" spans="1:4">
      <c r="A28" s="113" t="s">
        <v>611</v>
      </c>
      <c r="B28" s="136" t="s">
        <v>36</v>
      </c>
      <c r="C28" s="136" t="s">
        <v>612</v>
      </c>
      <c r="D28" s="147">
        <v>73000</v>
      </c>
    </row>
    <row r="29" spans="1:4" ht="7.5" customHeight="1">
      <c r="A29" s="113"/>
      <c r="B29" s="136"/>
      <c r="C29" s="136"/>
      <c r="D29" s="147"/>
    </row>
    <row r="30" spans="1:4">
      <c r="A30" s="113" t="s">
        <v>613</v>
      </c>
      <c r="B30" s="136" t="s">
        <v>59</v>
      </c>
      <c r="C30" s="136" t="s">
        <v>614</v>
      </c>
      <c r="D30" s="147">
        <v>500000</v>
      </c>
    </row>
    <row r="31" spans="1:4" ht="7.5" customHeight="1">
      <c r="A31" s="113"/>
      <c r="B31" s="136"/>
      <c r="C31" s="136"/>
      <c r="D31" s="147"/>
    </row>
    <row r="32" spans="1:4">
      <c r="A32" s="113" t="s">
        <v>615</v>
      </c>
      <c r="B32" s="136" t="s">
        <v>504</v>
      </c>
      <c r="C32" s="136" t="s">
        <v>616</v>
      </c>
      <c r="D32" s="147">
        <v>59600</v>
      </c>
    </row>
    <row r="33" spans="1:4" ht="7.5" customHeight="1">
      <c r="A33" s="113"/>
      <c r="B33" s="136"/>
      <c r="C33" s="136"/>
      <c r="D33" s="147"/>
    </row>
    <row r="34" spans="1:4">
      <c r="A34" s="113" t="s">
        <v>617</v>
      </c>
      <c r="B34" s="136" t="s">
        <v>33</v>
      </c>
      <c r="C34" s="136" t="s">
        <v>618</v>
      </c>
      <c r="D34" s="147">
        <v>300000</v>
      </c>
    </row>
    <row r="35" spans="1:4" ht="7.5" customHeight="1">
      <c r="A35" s="113"/>
      <c r="B35" s="136"/>
      <c r="C35" s="136"/>
      <c r="D35" s="147"/>
    </row>
    <row r="36" spans="1:4">
      <c r="A36" s="113" t="s">
        <v>619</v>
      </c>
      <c r="B36" s="136" t="s">
        <v>620</v>
      </c>
      <c r="C36" s="136" t="s">
        <v>621</v>
      </c>
      <c r="D36" s="147">
        <v>250000</v>
      </c>
    </row>
    <row r="37" spans="1:4" ht="7.5" customHeight="1">
      <c r="A37" s="113"/>
      <c r="B37" s="136"/>
      <c r="C37" s="136"/>
      <c r="D37" s="147"/>
    </row>
    <row r="38" spans="1:4">
      <c r="A38" s="113" t="s">
        <v>622</v>
      </c>
      <c r="B38" s="136" t="s">
        <v>400</v>
      </c>
      <c r="C38" s="136" t="s">
        <v>623</v>
      </c>
      <c r="D38" s="147">
        <v>350000</v>
      </c>
    </row>
    <row r="39" spans="1:4" ht="7.5" customHeight="1">
      <c r="A39" s="113"/>
      <c r="B39" s="136"/>
      <c r="C39" s="136"/>
      <c r="D39" s="147"/>
    </row>
    <row r="40" spans="1:4">
      <c r="A40" s="113" t="s">
        <v>624</v>
      </c>
      <c r="B40" s="136" t="s">
        <v>397</v>
      </c>
      <c r="C40" s="136" t="s">
        <v>625</v>
      </c>
      <c r="D40" s="147">
        <v>100000</v>
      </c>
    </row>
    <row r="41" spans="1:4" ht="7.5" customHeight="1">
      <c r="A41" s="113"/>
      <c r="B41" s="136"/>
      <c r="C41" s="136"/>
      <c r="D41" s="147"/>
    </row>
    <row r="42" spans="1:4" ht="13.5" thickBot="1">
      <c r="A42" s="113"/>
      <c r="B42" s="136"/>
      <c r="C42" s="136"/>
      <c r="D42" s="149">
        <f>SUM(D4:D40)</f>
        <v>12965608</v>
      </c>
    </row>
    <row r="43" spans="1:4" ht="13.5" thickTop="1">
      <c r="A43" s="113"/>
      <c r="B43" s="136"/>
      <c r="C43" s="136"/>
      <c r="D43" s="136"/>
    </row>
  </sheetData>
  <mergeCells count="1">
    <mergeCell ref="A2:D2"/>
  </mergeCells>
  <pageMargins left="0.7" right="0.7" top="0.75" bottom="0.75" header="0.3" footer="0.3"/>
  <pageSetup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D43"/>
  <sheetViews>
    <sheetView workbookViewId="0">
      <selection activeCell="A34" sqref="A34:D34"/>
    </sheetView>
  </sheetViews>
  <sheetFormatPr defaultRowHeight="12.75"/>
  <cols>
    <col min="1" max="1" width="10" style="10" customWidth="1"/>
    <col min="2" max="2" width="39.5703125" style="11" customWidth="1"/>
    <col min="3" max="3" width="55.5703125" style="11" bestFit="1" customWidth="1"/>
    <col min="4" max="4" width="19.5703125" style="11" customWidth="1"/>
    <col min="5" max="16384" width="9.140625" style="11"/>
  </cols>
  <sheetData>
    <row r="2" spans="1:4" ht="15.75">
      <c r="A2" s="193" t="s">
        <v>626</v>
      </c>
      <c r="B2" s="193"/>
      <c r="C2" s="193"/>
      <c r="D2" s="193"/>
    </row>
    <row r="3" spans="1:4">
      <c r="A3" s="113"/>
      <c r="B3" s="113"/>
      <c r="C3" s="113"/>
      <c r="D3" s="113"/>
    </row>
    <row r="4" spans="1:4">
      <c r="A4" s="113" t="s">
        <v>627</v>
      </c>
      <c r="B4" s="136" t="s">
        <v>558</v>
      </c>
      <c r="C4" s="136" t="s">
        <v>474</v>
      </c>
      <c r="D4" s="148">
        <v>5000000</v>
      </c>
    </row>
    <row r="5" spans="1:4" ht="7.5" customHeight="1">
      <c r="A5" s="113"/>
      <c r="B5" s="136"/>
      <c r="C5" s="136"/>
      <c r="D5" s="148"/>
    </row>
    <row r="6" spans="1:4">
      <c r="A6" s="113" t="s">
        <v>628</v>
      </c>
      <c r="B6" s="136" t="s">
        <v>425</v>
      </c>
      <c r="C6" s="136" t="s">
        <v>629</v>
      </c>
      <c r="D6" s="147">
        <v>36100</v>
      </c>
    </row>
    <row r="7" spans="1:4" ht="7.5" customHeight="1">
      <c r="A7" s="113"/>
      <c r="B7" s="136"/>
      <c r="C7" s="136"/>
      <c r="D7" s="147"/>
    </row>
    <row r="8" spans="1:4">
      <c r="A8" s="113" t="s">
        <v>630</v>
      </c>
      <c r="B8" s="136" t="s">
        <v>219</v>
      </c>
      <c r="C8" s="136" t="s">
        <v>631</v>
      </c>
      <c r="D8" s="147">
        <v>477994</v>
      </c>
    </row>
    <row r="9" spans="1:4" ht="7.5" customHeight="1">
      <c r="A9" s="113"/>
      <c r="B9" s="136"/>
      <c r="C9" s="136"/>
      <c r="D9" s="147"/>
    </row>
    <row r="10" spans="1:4">
      <c r="A10" s="113" t="s">
        <v>632</v>
      </c>
      <c r="B10" s="136" t="s">
        <v>303</v>
      </c>
      <c r="C10" s="136" t="s">
        <v>304</v>
      </c>
      <c r="D10" s="147">
        <v>5000000</v>
      </c>
    </row>
    <row r="11" spans="1:4" ht="7.5" customHeight="1">
      <c r="A11" s="113"/>
      <c r="B11" s="136"/>
      <c r="C11" s="136"/>
      <c r="D11" s="147"/>
    </row>
    <row r="12" spans="1:4">
      <c r="A12" s="113" t="s">
        <v>633</v>
      </c>
      <c r="B12" s="136" t="s">
        <v>450</v>
      </c>
      <c r="C12" s="136" t="s">
        <v>634</v>
      </c>
      <c r="D12" s="147">
        <v>91586</v>
      </c>
    </row>
    <row r="13" spans="1:4" ht="7.5" customHeight="1">
      <c r="A13" s="113"/>
      <c r="B13" s="136"/>
      <c r="C13" s="136"/>
      <c r="D13" s="147"/>
    </row>
    <row r="14" spans="1:4">
      <c r="A14" s="113" t="s">
        <v>635</v>
      </c>
      <c r="B14" s="136" t="s">
        <v>450</v>
      </c>
      <c r="C14" s="136" t="s">
        <v>636</v>
      </c>
      <c r="D14" s="147">
        <v>19847</v>
      </c>
    </row>
    <row r="15" spans="1:4" ht="7.5" customHeight="1">
      <c r="A15" s="113"/>
      <c r="B15" s="136"/>
      <c r="C15" s="136"/>
      <c r="D15" s="147"/>
    </row>
    <row r="16" spans="1:4">
      <c r="A16" s="113" t="s">
        <v>637</v>
      </c>
      <c r="B16" s="136" t="s">
        <v>46</v>
      </c>
      <c r="C16" s="136" t="s">
        <v>638</v>
      </c>
      <c r="D16" s="147">
        <v>350000</v>
      </c>
    </row>
    <row r="17" spans="1:4" ht="7.5" customHeight="1">
      <c r="A17" s="113"/>
      <c r="B17" s="136"/>
      <c r="C17" s="136"/>
      <c r="D17" s="147"/>
    </row>
    <row r="18" spans="1:4">
      <c r="A18" s="113" t="s">
        <v>639</v>
      </c>
      <c r="B18" s="136" t="s">
        <v>46</v>
      </c>
      <c r="C18" s="136" t="s">
        <v>500</v>
      </c>
      <c r="D18" s="147">
        <v>150000</v>
      </c>
    </row>
    <row r="19" spans="1:4" ht="7.5" customHeight="1">
      <c r="A19" s="113"/>
      <c r="B19" s="136"/>
      <c r="C19" s="136"/>
      <c r="D19" s="147"/>
    </row>
    <row r="20" spans="1:4">
      <c r="A20" s="113" t="s">
        <v>640</v>
      </c>
      <c r="B20" s="136" t="s">
        <v>504</v>
      </c>
      <c r="C20" s="136" t="s">
        <v>641</v>
      </c>
      <c r="D20" s="147">
        <v>49400</v>
      </c>
    </row>
    <row r="21" spans="1:4" ht="7.5" customHeight="1">
      <c r="A21" s="113"/>
      <c r="B21" s="136"/>
      <c r="C21" s="136"/>
      <c r="D21" s="147"/>
    </row>
    <row r="22" spans="1:4">
      <c r="A22" s="113" t="s">
        <v>642</v>
      </c>
      <c r="B22" s="136" t="s">
        <v>643</v>
      </c>
      <c r="C22" s="136" t="s">
        <v>644</v>
      </c>
      <c r="D22" s="147">
        <v>51200</v>
      </c>
    </row>
    <row r="23" spans="1:4" ht="7.5" customHeight="1">
      <c r="A23" s="113"/>
      <c r="B23" s="136"/>
      <c r="C23" s="136"/>
      <c r="D23" s="147"/>
    </row>
    <row r="24" spans="1:4">
      <c r="A24" s="113" t="s">
        <v>645</v>
      </c>
      <c r="B24" s="136" t="s">
        <v>646</v>
      </c>
      <c r="C24" s="136" t="s">
        <v>647</v>
      </c>
      <c r="D24" s="147">
        <v>165000</v>
      </c>
    </row>
    <row r="25" spans="1:4" ht="7.5" customHeight="1">
      <c r="A25" s="113"/>
      <c r="B25" s="136"/>
      <c r="C25" s="136"/>
      <c r="D25" s="147"/>
    </row>
    <row r="26" spans="1:4">
      <c r="A26" s="113" t="s">
        <v>648</v>
      </c>
      <c r="B26" s="136" t="s">
        <v>649</v>
      </c>
      <c r="C26" s="136" t="s">
        <v>650</v>
      </c>
      <c r="D26" s="147">
        <v>400000</v>
      </c>
    </row>
    <row r="27" spans="1:4" ht="7.5" customHeight="1">
      <c r="A27" s="113"/>
      <c r="B27" s="136"/>
      <c r="C27" s="136"/>
      <c r="D27" s="147"/>
    </row>
    <row r="28" spans="1:4">
      <c r="A28" s="113" t="s">
        <v>651</v>
      </c>
      <c r="B28" s="136" t="s">
        <v>33</v>
      </c>
      <c r="C28" s="136" t="s">
        <v>652</v>
      </c>
      <c r="D28" s="147">
        <v>250000</v>
      </c>
    </row>
    <row r="29" spans="1:4" ht="7.5" customHeight="1">
      <c r="A29" s="113"/>
      <c r="B29" s="136"/>
      <c r="C29" s="136"/>
      <c r="D29" s="147"/>
    </row>
    <row r="30" spans="1:4">
      <c r="A30" s="113" t="s">
        <v>653</v>
      </c>
      <c r="B30" s="136" t="s">
        <v>400</v>
      </c>
      <c r="C30" s="136" t="s">
        <v>654</v>
      </c>
      <c r="D30" s="147">
        <v>262000</v>
      </c>
    </row>
    <row r="31" spans="1:4" ht="7.5" customHeight="1">
      <c r="A31" s="113"/>
      <c r="B31" s="136"/>
      <c r="C31" s="136"/>
      <c r="D31" s="147"/>
    </row>
    <row r="32" spans="1:4">
      <c r="A32" s="113" t="s">
        <v>655</v>
      </c>
      <c r="B32" s="136" t="s">
        <v>656</v>
      </c>
      <c r="C32" s="136" t="s">
        <v>657</v>
      </c>
      <c r="D32" s="147">
        <v>438658</v>
      </c>
    </row>
    <row r="33" spans="1:4" ht="7.5" customHeight="1">
      <c r="A33" s="113"/>
      <c r="B33" s="136"/>
      <c r="C33" s="136"/>
      <c r="D33" s="147"/>
    </row>
    <row r="34" spans="1:4">
      <c r="A34" s="113" t="s">
        <v>658</v>
      </c>
      <c r="B34" s="136" t="s">
        <v>209</v>
      </c>
      <c r="C34" s="136" t="s">
        <v>659</v>
      </c>
      <c r="D34" s="147">
        <v>300000</v>
      </c>
    </row>
    <row r="35" spans="1:4" ht="7.5" customHeight="1">
      <c r="A35" s="113"/>
      <c r="B35" s="136"/>
      <c r="C35" s="136"/>
      <c r="D35" s="147"/>
    </row>
    <row r="36" spans="1:4" ht="13.5" thickBot="1">
      <c r="A36" s="113"/>
      <c r="B36" s="136"/>
      <c r="C36" s="136"/>
      <c r="D36" s="149">
        <f>SUM(D4:D34)</f>
        <v>13041785</v>
      </c>
    </row>
    <row r="37" spans="1:4" ht="13.5" thickTop="1">
      <c r="A37" s="113"/>
      <c r="B37" s="136"/>
      <c r="C37" s="136"/>
      <c r="D37" s="147"/>
    </row>
    <row r="38" spans="1:4">
      <c r="A38" s="113"/>
      <c r="B38" s="136"/>
      <c r="C38" s="136"/>
      <c r="D38" s="147"/>
    </row>
    <row r="39" spans="1:4">
      <c r="A39" s="113"/>
      <c r="B39" s="136"/>
      <c r="C39" s="136"/>
      <c r="D39" s="147"/>
    </row>
    <row r="40" spans="1:4">
      <c r="A40" s="113"/>
      <c r="B40" s="136"/>
      <c r="C40" s="136"/>
      <c r="D40" s="147"/>
    </row>
    <row r="41" spans="1:4">
      <c r="A41" s="113"/>
      <c r="B41" s="136"/>
      <c r="C41" s="136"/>
      <c r="D41" s="147"/>
    </row>
    <row r="42" spans="1:4">
      <c r="A42" s="113"/>
      <c r="B42" s="136"/>
      <c r="C42" s="136"/>
      <c r="D42" s="147"/>
    </row>
    <row r="43" spans="1:4">
      <c r="A43" s="113"/>
      <c r="B43" s="136"/>
      <c r="C43" s="136"/>
      <c r="D43" s="147"/>
    </row>
  </sheetData>
  <mergeCells count="1">
    <mergeCell ref="A2:D2"/>
  </mergeCells>
  <pageMargins left="0.7" right="0.7" top="0.75" bottom="0.75" header="0.3" footer="0.3"/>
  <pageSetup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2:D44"/>
  <sheetViews>
    <sheetView workbookViewId="0">
      <selection activeCell="B34" sqref="B34"/>
    </sheetView>
  </sheetViews>
  <sheetFormatPr defaultRowHeight="12.75"/>
  <cols>
    <col min="1" max="1" width="10" style="10" customWidth="1"/>
    <col min="2" max="2" width="39.5703125" style="11" customWidth="1"/>
    <col min="3" max="3" width="55.5703125" style="11" bestFit="1" customWidth="1"/>
    <col min="4" max="4" width="19.5703125" style="11" customWidth="1"/>
    <col min="5" max="16384" width="9.140625" style="11"/>
  </cols>
  <sheetData>
    <row r="2" spans="1:4">
      <c r="A2" s="113"/>
      <c r="B2" s="136"/>
      <c r="C2" s="136"/>
      <c r="D2" s="113" t="s">
        <v>660</v>
      </c>
    </row>
    <row r="3" spans="1:4">
      <c r="A3" s="113" t="s">
        <v>661</v>
      </c>
      <c r="B3" s="113" t="s">
        <v>662</v>
      </c>
      <c r="C3" s="113" t="s">
        <v>663</v>
      </c>
      <c r="D3" s="113" t="s">
        <v>664</v>
      </c>
    </row>
    <row r="4" spans="1:4">
      <c r="A4" s="113" t="s">
        <v>665</v>
      </c>
      <c r="B4" s="136" t="s">
        <v>666</v>
      </c>
      <c r="C4" s="136" t="s">
        <v>667</v>
      </c>
      <c r="D4" s="148">
        <v>97795</v>
      </c>
    </row>
    <row r="5" spans="1:4" ht="7.5" customHeight="1">
      <c r="A5" s="113"/>
      <c r="B5" s="136"/>
      <c r="C5" s="136"/>
      <c r="D5" s="148"/>
    </row>
    <row r="6" spans="1:4">
      <c r="A6" s="113" t="s">
        <v>668</v>
      </c>
      <c r="B6" s="136" t="s">
        <v>450</v>
      </c>
      <c r="C6" s="136" t="s">
        <v>669</v>
      </c>
      <c r="D6" s="147">
        <v>80090</v>
      </c>
    </row>
    <row r="7" spans="1:4" ht="7.5" customHeight="1">
      <c r="A7" s="113"/>
      <c r="B7" s="136"/>
      <c r="C7" s="136"/>
      <c r="D7" s="147"/>
    </row>
    <row r="8" spans="1:4">
      <c r="A8" s="113" t="s">
        <v>670</v>
      </c>
      <c r="B8" s="136" t="s">
        <v>450</v>
      </c>
      <c r="C8" s="136" t="s">
        <v>671</v>
      </c>
      <c r="D8" s="147">
        <v>66466</v>
      </c>
    </row>
    <row r="9" spans="1:4" ht="7.5" customHeight="1">
      <c r="A9" s="113"/>
      <c r="B9" s="136"/>
      <c r="C9" s="136"/>
      <c r="D9" s="147"/>
    </row>
    <row r="10" spans="1:4">
      <c r="A10" s="113" t="s">
        <v>672</v>
      </c>
      <c r="B10" s="136" t="s">
        <v>425</v>
      </c>
      <c r="C10" s="136" t="s">
        <v>673</v>
      </c>
      <c r="D10" s="147">
        <v>202000</v>
      </c>
    </row>
    <row r="11" spans="1:4" ht="7.5" customHeight="1">
      <c r="A11" s="113"/>
      <c r="B11" s="136"/>
      <c r="C11" s="136"/>
      <c r="D11" s="147"/>
    </row>
    <row r="12" spans="1:4">
      <c r="A12" s="113" t="s">
        <v>674</v>
      </c>
      <c r="B12" s="136" t="s">
        <v>303</v>
      </c>
      <c r="C12" s="136" t="s">
        <v>304</v>
      </c>
      <c r="D12" s="147">
        <v>5000000</v>
      </c>
    </row>
    <row r="13" spans="1:4" ht="7.5" customHeight="1">
      <c r="A13" s="113"/>
      <c r="B13" s="136"/>
      <c r="C13" s="136"/>
      <c r="D13" s="147"/>
    </row>
    <row r="14" spans="1:4">
      <c r="A14" s="113" t="s">
        <v>675</v>
      </c>
      <c r="B14" s="136" t="s">
        <v>558</v>
      </c>
      <c r="C14" s="136" t="s">
        <v>377</v>
      </c>
      <c r="D14" s="147">
        <v>5000000</v>
      </c>
    </row>
    <row r="15" spans="1:4" ht="7.5" customHeight="1">
      <c r="A15" s="113"/>
      <c r="B15" s="136"/>
      <c r="C15" s="136"/>
      <c r="D15" s="147"/>
    </row>
    <row r="16" spans="1:4">
      <c r="A16" s="113" t="s">
        <v>676</v>
      </c>
      <c r="B16" s="136" t="s">
        <v>209</v>
      </c>
      <c r="C16" s="136" t="s">
        <v>677</v>
      </c>
      <c r="D16" s="147">
        <v>64500</v>
      </c>
    </row>
    <row r="17" spans="1:4" ht="7.5" customHeight="1">
      <c r="A17" s="113"/>
      <c r="B17" s="136"/>
      <c r="C17" s="136"/>
      <c r="D17" s="147"/>
    </row>
    <row r="18" spans="1:4">
      <c r="A18" s="113" t="s">
        <v>678</v>
      </c>
      <c r="B18" s="136" t="s">
        <v>679</v>
      </c>
      <c r="C18" s="136" t="s">
        <v>680</v>
      </c>
      <c r="D18" s="147">
        <v>822558</v>
      </c>
    </row>
    <row r="19" spans="1:4" ht="7.5" customHeight="1">
      <c r="A19" s="113"/>
      <c r="B19" s="136"/>
      <c r="C19" s="136"/>
      <c r="D19" s="147"/>
    </row>
    <row r="20" spans="1:4">
      <c r="A20" s="113" t="s">
        <v>681</v>
      </c>
      <c r="B20" s="136" t="s">
        <v>219</v>
      </c>
      <c r="C20" s="136" t="s">
        <v>682</v>
      </c>
      <c r="D20" s="147">
        <v>1156636</v>
      </c>
    </row>
    <row r="21" spans="1:4" ht="7.5" customHeight="1">
      <c r="A21" s="113"/>
      <c r="B21" s="136"/>
      <c r="C21" s="136"/>
      <c r="D21" s="147"/>
    </row>
    <row r="22" spans="1:4">
      <c r="A22" s="113" t="s">
        <v>683</v>
      </c>
      <c r="B22" s="136" t="s">
        <v>400</v>
      </c>
      <c r="C22" s="136" t="s">
        <v>684</v>
      </c>
      <c r="D22" s="147">
        <v>337888</v>
      </c>
    </row>
    <row r="23" spans="1:4" ht="7.5" customHeight="1">
      <c r="A23" s="113"/>
      <c r="B23" s="136"/>
      <c r="C23" s="136"/>
      <c r="D23" s="147"/>
    </row>
    <row r="24" spans="1:4">
      <c r="A24" s="113" t="s">
        <v>685</v>
      </c>
      <c r="B24" s="136" t="s">
        <v>504</v>
      </c>
      <c r="C24" s="136" t="s">
        <v>686</v>
      </c>
      <c r="D24" s="147">
        <v>127000</v>
      </c>
    </row>
    <row r="25" spans="1:4" ht="7.5" customHeight="1">
      <c r="A25" s="113"/>
      <c r="B25" s="136"/>
      <c r="C25" s="136"/>
      <c r="D25" s="147"/>
    </row>
    <row r="26" spans="1:4">
      <c r="A26" s="113" t="s">
        <v>687</v>
      </c>
      <c r="B26" s="136" t="s">
        <v>571</v>
      </c>
      <c r="C26" s="136" t="s">
        <v>688</v>
      </c>
      <c r="D26" s="147">
        <v>150000</v>
      </c>
    </row>
    <row r="27" spans="1:4" ht="7.5" customHeight="1">
      <c r="A27" s="113"/>
      <c r="B27" s="136"/>
      <c r="C27" s="136"/>
      <c r="D27" s="147"/>
    </row>
    <row r="28" spans="1:4">
      <c r="A28" s="113" t="s">
        <v>689</v>
      </c>
      <c r="B28" s="136" t="s">
        <v>690</v>
      </c>
      <c r="C28" s="136" t="s">
        <v>691</v>
      </c>
      <c r="D28" s="147">
        <v>610000</v>
      </c>
    </row>
    <row r="29" spans="1:4" ht="7.5" customHeight="1">
      <c r="A29" s="113"/>
      <c r="B29" s="136"/>
      <c r="C29" s="136"/>
      <c r="D29" s="147"/>
    </row>
    <row r="30" spans="1:4">
      <c r="A30" s="113" t="s">
        <v>692</v>
      </c>
      <c r="B30" s="136" t="s">
        <v>693</v>
      </c>
      <c r="C30" s="136" t="s">
        <v>694</v>
      </c>
      <c r="D30" s="147">
        <v>248292</v>
      </c>
    </row>
    <row r="31" spans="1:4" ht="7.5" customHeight="1">
      <c r="A31" s="113"/>
      <c r="B31" s="136"/>
      <c r="C31" s="136"/>
      <c r="D31" s="147"/>
    </row>
    <row r="32" spans="1:4">
      <c r="A32" s="113" t="s">
        <v>695</v>
      </c>
      <c r="B32" s="136" t="s">
        <v>440</v>
      </c>
      <c r="C32" s="136" t="s">
        <v>696</v>
      </c>
      <c r="D32" s="147">
        <v>787607</v>
      </c>
    </row>
    <row r="33" spans="1:4" ht="7.5" customHeight="1">
      <c r="A33" s="113"/>
      <c r="B33" s="136"/>
      <c r="C33" s="136"/>
      <c r="D33" s="147"/>
    </row>
    <row r="34" spans="1:4">
      <c r="A34" s="113" t="s">
        <v>697</v>
      </c>
      <c r="B34" s="136" t="s">
        <v>440</v>
      </c>
      <c r="C34" s="136" t="s">
        <v>698</v>
      </c>
      <c r="D34" s="147">
        <v>154057</v>
      </c>
    </row>
    <row r="35" spans="1:4" ht="7.5" customHeight="1">
      <c r="A35" s="113"/>
      <c r="B35" s="136"/>
      <c r="C35" s="136"/>
      <c r="D35" s="147"/>
    </row>
    <row r="36" spans="1:4">
      <c r="A36" s="113" t="s">
        <v>699</v>
      </c>
      <c r="B36" s="136" t="s">
        <v>440</v>
      </c>
      <c r="C36" s="136" t="s">
        <v>500</v>
      </c>
      <c r="D36" s="147">
        <v>383079</v>
      </c>
    </row>
    <row r="37" spans="1:4" ht="13.5" thickBot="1">
      <c r="A37" s="113"/>
      <c r="B37" s="136"/>
      <c r="C37" s="136"/>
      <c r="D37" s="149">
        <f>SUM(D4:D36)</f>
        <v>15287968</v>
      </c>
    </row>
    <row r="38" spans="1:4" ht="13.5" thickTop="1">
      <c r="A38" s="113"/>
      <c r="B38" s="136"/>
      <c r="C38" s="136"/>
      <c r="D38" s="147"/>
    </row>
    <row r="39" spans="1:4">
      <c r="A39" s="113"/>
      <c r="B39" s="136"/>
      <c r="C39" s="136"/>
      <c r="D39" s="147"/>
    </row>
    <row r="40" spans="1:4">
      <c r="A40" s="113"/>
      <c r="B40" s="136"/>
      <c r="C40" s="136"/>
      <c r="D40" s="147"/>
    </row>
    <row r="41" spans="1:4">
      <c r="A41" s="113"/>
      <c r="B41" s="136"/>
      <c r="C41" s="136"/>
      <c r="D41" s="147"/>
    </row>
    <row r="42" spans="1:4">
      <c r="A42" s="113"/>
      <c r="B42" s="136"/>
      <c r="C42" s="136"/>
      <c r="D42" s="147"/>
    </row>
    <row r="43" spans="1:4">
      <c r="A43" s="113"/>
      <c r="B43" s="136"/>
      <c r="C43" s="136"/>
      <c r="D43" s="147"/>
    </row>
    <row r="44" spans="1:4">
      <c r="A44" s="113"/>
      <c r="B44" s="136"/>
      <c r="C44" s="136"/>
      <c r="D44" s="147"/>
    </row>
  </sheetData>
  <phoneticPr fontId="2" type="noConversion"/>
  <pageMargins left="0.75" right="0.75" top="1" bottom="1" header="0.5" footer="0.5"/>
  <pageSetup scale="99" orientation="landscape" r:id="rId1"/>
  <headerFooter alignWithMargins="0">
    <oddHeader>&amp;C&amp;"Arial,Bold"&amp;12FY 2011 ANCRC Grant Awards</oddHeader>
    <oddFooter>&amp;R&amp;8&amp;Z&amp;F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D35"/>
  <sheetViews>
    <sheetView workbookViewId="0">
      <selection activeCell="A26" sqref="A26:D26"/>
    </sheetView>
  </sheetViews>
  <sheetFormatPr defaultRowHeight="12.75"/>
  <cols>
    <col min="1" max="1" width="10" style="3" customWidth="1"/>
    <col min="2" max="2" width="39.5703125" style="2" customWidth="1"/>
    <col min="3" max="3" width="46.5703125" style="2" bestFit="1" customWidth="1"/>
    <col min="4" max="4" width="19.5703125" style="2" customWidth="1"/>
    <col min="5" max="16384" width="9.140625" style="2"/>
  </cols>
  <sheetData>
    <row r="2" spans="1:4">
      <c r="D2" s="3" t="s">
        <v>660</v>
      </c>
    </row>
    <row r="3" spans="1:4">
      <c r="A3" s="3" t="s">
        <v>661</v>
      </c>
      <c r="B3" s="3" t="s">
        <v>662</v>
      </c>
      <c r="C3" s="3" t="s">
        <v>663</v>
      </c>
      <c r="D3" s="3" t="s">
        <v>664</v>
      </c>
    </row>
    <row r="4" spans="1:4">
      <c r="A4" s="113" t="s">
        <v>700</v>
      </c>
      <c r="B4" s="136" t="s">
        <v>504</v>
      </c>
      <c r="C4" s="136" t="s">
        <v>701</v>
      </c>
      <c r="D4" s="148">
        <v>48500</v>
      </c>
    </row>
    <row r="5" spans="1:4" ht="7.5" customHeight="1">
      <c r="A5" s="113"/>
      <c r="B5" s="136"/>
      <c r="C5" s="136"/>
      <c r="D5" s="148"/>
    </row>
    <row r="6" spans="1:4">
      <c r="A6" s="113" t="s">
        <v>702</v>
      </c>
      <c r="B6" s="136" t="s">
        <v>51</v>
      </c>
      <c r="C6" s="136" t="s">
        <v>703</v>
      </c>
      <c r="D6" s="148">
        <v>14037</v>
      </c>
    </row>
    <row r="7" spans="1:4" ht="7.5" customHeight="1">
      <c r="A7" s="113"/>
      <c r="B7" s="136"/>
      <c r="C7" s="136"/>
      <c r="D7" s="148"/>
    </row>
    <row r="8" spans="1:4">
      <c r="A8" s="113" t="s">
        <v>704</v>
      </c>
      <c r="B8" s="136" t="s">
        <v>303</v>
      </c>
      <c r="C8" s="136" t="s">
        <v>304</v>
      </c>
      <c r="D8" s="148">
        <v>5000000</v>
      </c>
    </row>
    <row r="9" spans="1:4" ht="7.5" customHeight="1">
      <c r="A9" s="113"/>
      <c r="B9" s="136"/>
      <c r="C9" s="136"/>
      <c r="D9" s="148"/>
    </row>
    <row r="10" spans="1:4">
      <c r="A10" s="113" t="s">
        <v>705</v>
      </c>
      <c r="B10" s="136" t="s">
        <v>33</v>
      </c>
      <c r="C10" s="136" t="s">
        <v>706</v>
      </c>
      <c r="D10" s="148">
        <v>500000</v>
      </c>
    </row>
    <row r="11" spans="1:4" ht="7.5" customHeight="1">
      <c r="A11" s="113"/>
      <c r="B11" s="136"/>
      <c r="C11" s="136"/>
      <c r="D11" s="148"/>
    </row>
    <row r="12" spans="1:4">
      <c r="A12" s="113" t="s">
        <v>707</v>
      </c>
      <c r="B12" s="136" t="s">
        <v>450</v>
      </c>
      <c r="C12" s="136" t="s">
        <v>708</v>
      </c>
      <c r="D12" s="148">
        <v>100000</v>
      </c>
    </row>
    <row r="13" spans="1:4" ht="7.5" customHeight="1">
      <c r="A13" s="113"/>
      <c r="B13" s="136"/>
      <c r="C13" s="136"/>
      <c r="D13" s="148"/>
    </row>
    <row r="14" spans="1:4">
      <c r="A14" s="113" t="s">
        <v>709</v>
      </c>
      <c r="B14" s="136" t="s">
        <v>46</v>
      </c>
      <c r="C14" s="136" t="s">
        <v>710</v>
      </c>
      <c r="D14" s="148">
        <v>83000</v>
      </c>
    </row>
    <row r="15" spans="1:4" ht="7.5" customHeight="1">
      <c r="A15" s="113"/>
      <c r="B15" s="136"/>
      <c r="C15" s="136"/>
      <c r="D15" s="148"/>
    </row>
    <row r="16" spans="1:4">
      <c r="A16" s="113" t="s">
        <v>711</v>
      </c>
      <c r="B16" s="136" t="s">
        <v>46</v>
      </c>
      <c r="C16" s="136" t="s">
        <v>500</v>
      </c>
      <c r="D16" s="148">
        <v>207286</v>
      </c>
    </row>
    <row r="17" spans="1:4" ht="7.5" customHeight="1">
      <c r="A17" s="113"/>
      <c r="B17" s="136"/>
      <c r="C17" s="136"/>
      <c r="D17" s="148"/>
    </row>
    <row r="18" spans="1:4">
      <c r="A18" s="113" t="s">
        <v>712</v>
      </c>
      <c r="B18" s="136" t="s">
        <v>690</v>
      </c>
      <c r="C18" s="136" t="s">
        <v>691</v>
      </c>
      <c r="D18" s="148">
        <v>600000</v>
      </c>
    </row>
    <row r="19" spans="1:4" ht="7.5" customHeight="1">
      <c r="A19" s="113"/>
      <c r="B19" s="136"/>
      <c r="C19" s="136"/>
      <c r="D19" s="148"/>
    </row>
    <row r="20" spans="1:4">
      <c r="A20" s="113" t="s">
        <v>713</v>
      </c>
      <c r="B20" s="136" t="s">
        <v>714</v>
      </c>
      <c r="C20" s="136" t="s">
        <v>715</v>
      </c>
      <c r="D20" s="148">
        <v>547177</v>
      </c>
    </row>
    <row r="21" spans="1:4" ht="7.5" customHeight="1">
      <c r="A21" s="113"/>
      <c r="B21" s="136"/>
      <c r="C21" s="136"/>
      <c r="D21" s="148"/>
    </row>
    <row r="22" spans="1:4">
      <c r="A22" s="113" t="s">
        <v>716</v>
      </c>
      <c r="B22" s="136" t="s">
        <v>717</v>
      </c>
      <c r="C22" s="136" t="s">
        <v>718</v>
      </c>
      <c r="D22" s="148">
        <v>400000</v>
      </c>
    </row>
    <row r="23" spans="1:4" ht="7.5" customHeight="1">
      <c r="A23" s="113"/>
      <c r="B23" s="136"/>
      <c r="C23" s="136"/>
      <c r="D23" s="148"/>
    </row>
    <row r="24" spans="1:4">
      <c r="A24" s="113" t="s">
        <v>719</v>
      </c>
      <c r="B24" s="136" t="s">
        <v>558</v>
      </c>
      <c r="C24" s="136" t="s">
        <v>377</v>
      </c>
      <c r="D24" s="148">
        <v>5000000</v>
      </c>
    </row>
    <row r="25" spans="1:4" ht="7.5" customHeight="1">
      <c r="A25" s="113"/>
      <c r="B25" s="136"/>
      <c r="C25" s="136"/>
      <c r="D25" s="148"/>
    </row>
    <row r="26" spans="1:4">
      <c r="A26" s="113" t="s">
        <v>720</v>
      </c>
      <c r="B26" s="136" t="s">
        <v>530</v>
      </c>
      <c r="C26" s="136" t="s">
        <v>721</v>
      </c>
      <c r="D26" s="148">
        <v>500000</v>
      </c>
    </row>
    <row r="27" spans="1:4" ht="7.5" customHeight="1">
      <c r="A27" s="113"/>
      <c r="B27" s="136"/>
      <c r="C27" s="136"/>
      <c r="D27" s="148"/>
    </row>
    <row r="28" spans="1:4" ht="13.5" thickBot="1">
      <c r="A28" s="113"/>
      <c r="B28" s="136"/>
      <c r="C28" s="136"/>
      <c r="D28" s="149">
        <f>SUM(D4:D27)</f>
        <v>13000000</v>
      </c>
    </row>
    <row r="29" spans="1:4" ht="7.5" customHeight="1" thickTop="1">
      <c r="A29" s="113"/>
      <c r="B29" s="136"/>
      <c r="C29" s="136"/>
      <c r="D29" s="147"/>
    </row>
    <row r="30" spans="1:4">
      <c r="D30" s="12"/>
    </row>
    <row r="31" spans="1:4" ht="7.5" customHeight="1">
      <c r="D31" s="12"/>
    </row>
    <row r="32" spans="1:4">
      <c r="D32" s="12"/>
    </row>
    <row r="33" spans="4:4" ht="7.5" customHeight="1">
      <c r="D33" s="12"/>
    </row>
    <row r="34" spans="4:4">
      <c r="D34" s="12"/>
    </row>
    <row r="35" spans="4:4">
      <c r="D35" s="12"/>
    </row>
  </sheetData>
  <phoneticPr fontId="2" type="noConversion"/>
  <pageMargins left="0.75" right="0.75" top="1" bottom="1" header="0.5" footer="0.5"/>
  <pageSetup orientation="landscape" r:id="rId1"/>
  <headerFooter alignWithMargins="0">
    <oddHeader>&amp;C&amp;"Arial,Bold"&amp;12FY 2010 ANCRC Grant Awards</oddHeader>
    <oddFooter>&amp;R&amp;8&amp;Z&amp;F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2:D42"/>
  <sheetViews>
    <sheetView workbookViewId="0">
      <selection activeCell="A34" sqref="A34:D34"/>
    </sheetView>
  </sheetViews>
  <sheetFormatPr defaultRowHeight="12.75"/>
  <cols>
    <col min="1" max="1" width="10" style="3" customWidth="1"/>
    <col min="2" max="2" width="39.5703125" style="2" customWidth="1"/>
    <col min="3" max="3" width="46.5703125" style="2" bestFit="1" customWidth="1"/>
    <col min="4" max="4" width="19.5703125" style="2" customWidth="1"/>
    <col min="5" max="16384" width="9.140625" style="2"/>
  </cols>
  <sheetData>
    <row r="2" spans="1:4">
      <c r="D2" s="3" t="s">
        <v>660</v>
      </c>
    </row>
    <row r="3" spans="1:4">
      <c r="A3" s="3" t="s">
        <v>661</v>
      </c>
      <c r="B3" s="3" t="s">
        <v>662</v>
      </c>
      <c r="C3" s="3" t="s">
        <v>663</v>
      </c>
      <c r="D3" s="3" t="s">
        <v>664</v>
      </c>
    </row>
    <row r="4" spans="1:4">
      <c r="A4" s="113" t="s">
        <v>722</v>
      </c>
      <c r="B4" s="136" t="s">
        <v>723</v>
      </c>
      <c r="C4" s="136" t="s">
        <v>474</v>
      </c>
      <c r="D4" s="148">
        <v>8100000</v>
      </c>
    </row>
    <row r="5" spans="1:4" ht="7.5" customHeight="1">
      <c r="A5" s="113"/>
      <c r="B5" s="136"/>
      <c r="C5" s="136"/>
      <c r="D5" s="148"/>
    </row>
    <row r="6" spans="1:4">
      <c r="A6" s="113" t="s">
        <v>724</v>
      </c>
      <c r="B6" s="136" t="s">
        <v>379</v>
      </c>
      <c r="C6" s="136" t="s">
        <v>725</v>
      </c>
      <c r="D6" s="147">
        <v>1500000</v>
      </c>
    </row>
    <row r="7" spans="1:4" ht="7.5" customHeight="1">
      <c r="A7" s="113"/>
      <c r="B7" s="136"/>
      <c r="C7" s="136"/>
      <c r="D7" s="148"/>
    </row>
    <row r="8" spans="1:4">
      <c r="A8" s="113" t="s">
        <v>726</v>
      </c>
      <c r="B8" s="136" t="s">
        <v>303</v>
      </c>
      <c r="C8" s="136" t="s">
        <v>304</v>
      </c>
      <c r="D8" s="147">
        <v>8000000</v>
      </c>
    </row>
    <row r="9" spans="1:4" ht="7.5" customHeight="1">
      <c r="A9" s="113"/>
      <c r="B9" s="136"/>
      <c r="C9" s="136"/>
      <c r="D9" s="148"/>
    </row>
    <row r="10" spans="1:4">
      <c r="A10" s="113" t="s">
        <v>727</v>
      </c>
      <c r="B10" s="136" t="s">
        <v>450</v>
      </c>
      <c r="C10" s="136" t="s">
        <v>728</v>
      </c>
      <c r="D10" s="147">
        <v>75000</v>
      </c>
    </row>
    <row r="11" spans="1:4" ht="7.5" customHeight="1">
      <c r="A11" s="113"/>
      <c r="B11" s="136"/>
      <c r="C11" s="136"/>
      <c r="D11" s="148"/>
    </row>
    <row r="12" spans="1:4">
      <c r="A12" s="113" t="s">
        <v>729</v>
      </c>
      <c r="B12" s="136" t="s">
        <v>450</v>
      </c>
      <c r="C12" s="136" t="s">
        <v>730</v>
      </c>
      <c r="D12" s="147">
        <v>49169</v>
      </c>
    </row>
    <row r="13" spans="1:4" ht="7.5" customHeight="1">
      <c r="A13" s="113"/>
      <c r="B13" s="136"/>
      <c r="C13" s="136"/>
      <c r="D13" s="148"/>
    </row>
    <row r="14" spans="1:4">
      <c r="A14" s="113" t="s">
        <v>731</v>
      </c>
      <c r="B14" s="136" t="s">
        <v>550</v>
      </c>
      <c r="C14" s="136" t="s">
        <v>732</v>
      </c>
      <c r="D14" s="147">
        <v>224500</v>
      </c>
    </row>
    <row r="15" spans="1:4" ht="7.5" customHeight="1">
      <c r="A15" s="113"/>
      <c r="B15" s="136"/>
      <c r="C15" s="136"/>
      <c r="D15" s="148"/>
    </row>
    <row r="16" spans="1:4">
      <c r="A16" s="113" t="s">
        <v>733</v>
      </c>
      <c r="B16" s="136" t="s">
        <v>219</v>
      </c>
      <c r="C16" s="136" t="s">
        <v>682</v>
      </c>
      <c r="D16" s="147">
        <v>2111150</v>
      </c>
    </row>
    <row r="17" spans="1:4" ht="7.5" customHeight="1">
      <c r="A17" s="113"/>
      <c r="B17" s="136"/>
      <c r="C17" s="136"/>
      <c r="D17" s="148"/>
    </row>
    <row r="18" spans="1:4">
      <c r="A18" s="113" t="s">
        <v>734</v>
      </c>
      <c r="B18" s="136" t="s">
        <v>405</v>
      </c>
      <c r="C18" s="136" t="s">
        <v>735</v>
      </c>
      <c r="D18" s="147">
        <v>1965223</v>
      </c>
    </row>
    <row r="19" spans="1:4" ht="7.5" customHeight="1">
      <c r="A19" s="113"/>
      <c r="B19" s="136"/>
      <c r="C19" s="136"/>
      <c r="D19" s="148"/>
    </row>
    <row r="20" spans="1:4">
      <c r="A20" s="113" t="s">
        <v>736</v>
      </c>
      <c r="B20" s="136" t="s">
        <v>74</v>
      </c>
      <c r="C20" s="136" t="s">
        <v>737</v>
      </c>
      <c r="D20" s="147">
        <v>25200</v>
      </c>
    </row>
    <row r="21" spans="1:4" ht="7.5" customHeight="1">
      <c r="A21" s="113"/>
      <c r="B21" s="136"/>
      <c r="C21" s="136"/>
      <c r="D21" s="148"/>
    </row>
    <row r="22" spans="1:4">
      <c r="A22" s="113" t="s">
        <v>738</v>
      </c>
      <c r="B22" s="136" t="s">
        <v>33</v>
      </c>
      <c r="C22" s="136" t="s">
        <v>739</v>
      </c>
      <c r="D22" s="147">
        <v>500000</v>
      </c>
    </row>
    <row r="23" spans="1:4" ht="7.5" customHeight="1">
      <c r="A23" s="113"/>
      <c r="B23" s="136"/>
      <c r="C23" s="136"/>
      <c r="D23" s="148"/>
    </row>
    <row r="24" spans="1:4">
      <c r="A24" s="113" t="s">
        <v>740</v>
      </c>
      <c r="B24" s="136" t="s">
        <v>440</v>
      </c>
      <c r="C24" s="136" t="s">
        <v>741</v>
      </c>
      <c r="D24" s="147">
        <v>97000</v>
      </c>
    </row>
    <row r="25" spans="1:4" ht="7.5" customHeight="1">
      <c r="A25" s="113"/>
      <c r="B25" s="136"/>
      <c r="C25" s="136"/>
      <c r="D25" s="148"/>
    </row>
    <row r="26" spans="1:4">
      <c r="A26" s="113" t="s">
        <v>742</v>
      </c>
      <c r="B26" s="136" t="s">
        <v>440</v>
      </c>
      <c r="C26" s="136" t="s">
        <v>500</v>
      </c>
      <c r="D26" s="147">
        <v>500000</v>
      </c>
    </row>
    <row r="27" spans="1:4" ht="7.5" customHeight="1">
      <c r="A27" s="113"/>
      <c r="B27" s="136"/>
      <c r="C27" s="136"/>
      <c r="D27" s="148"/>
    </row>
    <row r="28" spans="1:4">
      <c r="A28" s="113" t="s">
        <v>743</v>
      </c>
      <c r="B28" s="136" t="s">
        <v>447</v>
      </c>
      <c r="C28" s="136" t="s">
        <v>744</v>
      </c>
      <c r="D28" s="147">
        <v>887491</v>
      </c>
    </row>
    <row r="29" spans="1:4" ht="7.5" customHeight="1">
      <c r="A29" s="113"/>
      <c r="B29" s="136"/>
      <c r="C29" s="136"/>
      <c r="D29" s="148"/>
    </row>
    <row r="30" spans="1:4">
      <c r="A30" s="113" t="s">
        <v>745</v>
      </c>
      <c r="B30" s="136" t="s">
        <v>571</v>
      </c>
      <c r="C30" s="136" t="s">
        <v>746</v>
      </c>
      <c r="D30" s="147">
        <v>75000</v>
      </c>
    </row>
    <row r="31" spans="1:4" ht="7.5" customHeight="1">
      <c r="A31" s="113"/>
      <c r="B31" s="136"/>
      <c r="C31" s="136"/>
      <c r="D31" s="148"/>
    </row>
    <row r="32" spans="1:4">
      <c r="A32" s="113" t="s">
        <v>747</v>
      </c>
      <c r="B32" s="136" t="s">
        <v>504</v>
      </c>
      <c r="C32" s="136" t="s">
        <v>748</v>
      </c>
      <c r="D32" s="147">
        <v>100000</v>
      </c>
    </row>
    <row r="33" spans="1:4" ht="7.5" customHeight="1">
      <c r="A33" s="113"/>
      <c r="B33" s="136"/>
      <c r="C33" s="136"/>
      <c r="D33" s="148"/>
    </row>
    <row r="34" spans="1:4">
      <c r="A34" s="113" t="s">
        <v>749</v>
      </c>
      <c r="B34" s="136" t="s">
        <v>530</v>
      </c>
      <c r="C34" s="136" t="s">
        <v>750</v>
      </c>
      <c r="D34" s="147">
        <v>500000</v>
      </c>
    </row>
    <row r="35" spans="1:4" ht="13.5" thickBot="1">
      <c r="D35" s="149">
        <f>SUM(D4:D34)</f>
        <v>24709733</v>
      </c>
    </row>
    <row r="36" spans="1:4" ht="13.5" thickTop="1">
      <c r="D36" s="12"/>
    </row>
    <row r="37" spans="1:4">
      <c r="D37" s="12"/>
    </row>
    <row r="38" spans="1:4">
      <c r="D38" s="12"/>
    </row>
    <row r="39" spans="1:4">
      <c r="D39" s="12"/>
    </row>
    <row r="40" spans="1:4">
      <c r="D40" s="12"/>
    </row>
    <row r="41" spans="1:4">
      <c r="D41" s="12"/>
    </row>
    <row r="42" spans="1:4">
      <c r="D42" s="12"/>
    </row>
  </sheetData>
  <phoneticPr fontId="2" type="noConversion"/>
  <pageMargins left="0.75" right="0.75" top="1" bottom="1" header="0.5" footer="0.5"/>
  <pageSetup orientation="landscape" r:id="rId1"/>
  <headerFooter alignWithMargins="0">
    <oddHeader>&amp;C&amp;"Arial,Bold"&amp;12FY 2009 ANCRC Grant Awards</oddHeader>
    <oddFooter>&amp;R&amp;Z&amp;F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023FEA-A38E-41CC-9ADE-AD1B998DF89E}">
  <dimension ref="A2:D20"/>
  <sheetViews>
    <sheetView workbookViewId="0">
      <selection activeCell="D20" sqref="D20"/>
    </sheetView>
  </sheetViews>
  <sheetFormatPr defaultRowHeight="12.75"/>
  <cols>
    <col min="2" max="2" width="40.85546875" customWidth="1"/>
    <col min="3" max="3" width="70.5703125" customWidth="1"/>
    <col min="4" max="4" width="19.28515625" customWidth="1"/>
  </cols>
  <sheetData>
    <row r="2" spans="1:4" ht="24" thickBot="1">
      <c r="A2" s="186" t="s">
        <v>7</v>
      </c>
      <c r="B2" s="186"/>
      <c r="C2" s="186"/>
      <c r="D2" s="186"/>
    </row>
    <row r="3" spans="1:4" ht="15.75" thickBot="1">
      <c r="A3" s="154" t="s">
        <v>8</v>
      </c>
      <c r="B3" s="155" t="s">
        <v>9</v>
      </c>
      <c r="C3" s="156" t="s">
        <v>10</v>
      </c>
      <c r="D3" s="157" t="s">
        <v>11</v>
      </c>
    </row>
    <row r="4" spans="1:4" ht="15">
      <c r="A4" s="158" t="s">
        <v>12</v>
      </c>
      <c r="B4" s="159" t="s">
        <v>13</v>
      </c>
      <c r="C4" s="160" t="s">
        <v>14</v>
      </c>
      <c r="D4" s="161">
        <v>30000000</v>
      </c>
    </row>
    <row r="5" spans="1:4" ht="15">
      <c r="A5" s="158" t="s">
        <v>15</v>
      </c>
      <c r="B5" s="162" t="s">
        <v>16</v>
      </c>
      <c r="C5" s="163" t="s">
        <v>17</v>
      </c>
      <c r="D5" s="164">
        <v>950889</v>
      </c>
    </row>
    <row r="6" spans="1:4" ht="15">
      <c r="A6" s="158" t="s">
        <v>18</v>
      </c>
      <c r="B6" s="162" t="s">
        <v>16</v>
      </c>
      <c r="C6" s="165" t="s">
        <v>19</v>
      </c>
      <c r="D6" s="164">
        <v>415000</v>
      </c>
    </row>
    <row r="7" spans="1:4" ht="15">
      <c r="A7" s="158" t="s">
        <v>20</v>
      </c>
      <c r="B7" s="162" t="s">
        <v>21</v>
      </c>
      <c r="C7" s="165" t="s">
        <v>22</v>
      </c>
      <c r="D7" s="166">
        <v>1118000</v>
      </c>
    </row>
    <row r="8" spans="1:4" ht="15">
      <c r="A8" s="158" t="s">
        <v>23</v>
      </c>
      <c r="B8" s="162" t="s">
        <v>24</v>
      </c>
      <c r="C8" s="165" t="s">
        <v>25</v>
      </c>
      <c r="D8" s="166">
        <v>1300000</v>
      </c>
    </row>
    <row r="9" spans="1:4" ht="15">
      <c r="A9" s="158" t="s">
        <v>26</v>
      </c>
      <c r="B9" s="162" t="s">
        <v>27</v>
      </c>
      <c r="C9" s="165" t="s">
        <v>28</v>
      </c>
      <c r="D9" s="166">
        <v>1272000</v>
      </c>
    </row>
    <row r="10" spans="1:4" ht="15">
      <c r="A10" s="158" t="s">
        <v>29</v>
      </c>
      <c r="B10" s="162" t="s">
        <v>30</v>
      </c>
      <c r="C10" s="165" t="s">
        <v>31</v>
      </c>
      <c r="D10" s="166">
        <v>85000</v>
      </c>
    </row>
    <row r="11" spans="1:4" ht="15">
      <c r="A11" s="158" t="s">
        <v>32</v>
      </c>
      <c r="B11" s="162" t="s">
        <v>33</v>
      </c>
      <c r="C11" s="165" t="s">
        <v>34</v>
      </c>
      <c r="D11" s="166">
        <v>1756906</v>
      </c>
    </row>
    <row r="12" spans="1:4" ht="15">
      <c r="A12" s="158" t="s">
        <v>35</v>
      </c>
      <c r="B12" s="162" t="s">
        <v>36</v>
      </c>
      <c r="C12" s="165" t="s">
        <v>37</v>
      </c>
      <c r="D12" s="167">
        <v>1189647</v>
      </c>
    </row>
    <row r="13" spans="1:4" ht="15">
      <c r="A13" s="158" t="s">
        <v>38</v>
      </c>
      <c r="B13" s="162" t="s">
        <v>39</v>
      </c>
      <c r="C13" s="165" t="s">
        <v>40</v>
      </c>
      <c r="D13" s="166">
        <v>125820</v>
      </c>
    </row>
    <row r="14" spans="1:4" ht="15">
      <c r="A14" s="158" t="s">
        <v>41</v>
      </c>
      <c r="B14" s="162" t="s">
        <v>39</v>
      </c>
      <c r="C14" s="165" t="s">
        <v>42</v>
      </c>
      <c r="D14" s="166">
        <v>92207</v>
      </c>
    </row>
    <row r="15" spans="1:4" ht="15">
      <c r="A15" s="158" t="s">
        <v>43</v>
      </c>
      <c r="B15" s="162" t="s">
        <v>39</v>
      </c>
      <c r="C15" s="165" t="s">
        <v>44</v>
      </c>
      <c r="D15" s="166">
        <v>101270</v>
      </c>
    </row>
    <row r="16" spans="1:4" ht="15">
      <c r="A16" s="158" t="s">
        <v>45</v>
      </c>
      <c r="B16" s="162" t="s">
        <v>46</v>
      </c>
      <c r="C16" s="165" t="s">
        <v>47</v>
      </c>
      <c r="D16" s="166">
        <v>157526</v>
      </c>
    </row>
    <row r="17" spans="1:4" ht="15">
      <c r="A17" s="158" t="s">
        <v>48</v>
      </c>
      <c r="B17" s="162" t="s">
        <v>46</v>
      </c>
      <c r="C17" s="165" t="s">
        <v>49</v>
      </c>
      <c r="D17" s="166">
        <v>1200000</v>
      </c>
    </row>
    <row r="18" spans="1:4" ht="15">
      <c r="A18" s="158" t="s">
        <v>50</v>
      </c>
      <c r="B18" s="162" t="s">
        <v>51</v>
      </c>
      <c r="C18" s="165" t="s">
        <v>52</v>
      </c>
      <c r="D18" s="166">
        <v>66947</v>
      </c>
    </row>
    <row r="19" spans="1:4" ht="15.75" thickBot="1">
      <c r="A19" s="158" t="s">
        <v>53</v>
      </c>
      <c r="B19" s="168" t="s">
        <v>54</v>
      </c>
      <c r="C19" s="169" t="s">
        <v>55</v>
      </c>
      <c r="D19" s="170">
        <v>800000</v>
      </c>
    </row>
    <row r="20" spans="1:4" ht="15.75" thickBot="1">
      <c r="A20" s="171"/>
      <c r="B20" s="172"/>
      <c r="C20" s="172"/>
      <c r="D20" s="173">
        <v>40631212</v>
      </c>
    </row>
  </sheetData>
  <mergeCells count="1">
    <mergeCell ref="A2:D2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2:D46"/>
  <sheetViews>
    <sheetView workbookViewId="0">
      <selection activeCell="F41" sqref="F41"/>
    </sheetView>
  </sheetViews>
  <sheetFormatPr defaultRowHeight="12.75"/>
  <cols>
    <col min="1" max="1" width="10" style="3" customWidth="1"/>
    <col min="2" max="2" width="39.5703125" style="2" customWidth="1"/>
    <col min="3" max="3" width="46.5703125" style="2" bestFit="1" customWidth="1"/>
    <col min="4" max="4" width="19.5703125" style="2" customWidth="1"/>
    <col min="5" max="16384" width="9.140625" style="2"/>
  </cols>
  <sheetData>
    <row r="2" spans="1:4">
      <c r="D2" s="3" t="s">
        <v>660</v>
      </c>
    </row>
    <row r="3" spans="1:4">
      <c r="A3" s="3" t="s">
        <v>661</v>
      </c>
      <c r="B3" s="3" t="s">
        <v>662</v>
      </c>
      <c r="C3" s="3" t="s">
        <v>663</v>
      </c>
      <c r="D3" s="3" t="s">
        <v>664</v>
      </c>
    </row>
    <row r="4" spans="1:4">
      <c r="A4" s="113" t="s">
        <v>751</v>
      </c>
      <c r="B4" s="136" t="s">
        <v>752</v>
      </c>
      <c r="C4" s="136" t="s">
        <v>753</v>
      </c>
      <c r="D4" s="148">
        <v>55002</v>
      </c>
    </row>
    <row r="5" spans="1:4" ht="7.5" customHeight="1">
      <c r="A5" s="113"/>
      <c r="B5" s="136"/>
      <c r="C5" s="136"/>
      <c r="D5" s="148"/>
    </row>
    <row r="6" spans="1:4">
      <c r="A6" s="113" t="s">
        <v>754</v>
      </c>
      <c r="B6" s="136" t="s">
        <v>303</v>
      </c>
      <c r="C6" s="136" t="s">
        <v>755</v>
      </c>
      <c r="D6" s="147">
        <v>7700000</v>
      </c>
    </row>
    <row r="7" spans="1:4" ht="7.5" customHeight="1">
      <c r="A7" s="113"/>
      <c r="B7" s="136"/>
      <c r="C7" s="136"/>
      <c r="D7" s="148"/>
    </row>
    <row r="8" spans="1:4">
      <c r="A8" s="113" t="s">
        <v>756</v>
      </c>
      <c r="B8" s="136" t="s">
        <v>757</v>
      </c>
      <c r="C8" s="136" t="s">
        <v>758</v>
      </c>
      <c r="D8" s="147">
        <v>425000</v>
      </c>
    </row>
    <row r="9" spans="1:4" ht="7.5" customHeight="1">
      <c r="A9" s="113"/>
      <c r="B9" s="136"/>
      <c r="C9" s="136"/>
      <c r="D9" s="148"/>
    </row>
    <row r="10" spans="1:4">
      <c r="A10" s="113" t="s">
        <v>759</v>
      </c>
      <c r="B10" s="136" t="s">
        <v>440</v>
      </c>
      <c r="C10" s="136" t="s">
        <v>760</v>
      </c>
      <c r="D10" s="147">
        <v>1700000</v>
      </c>
    </row>
    <row r="11" spans="1:4" ht="7.5" customHeight="1">
      <c r="A11" s="113"/>
      <c r="B11" s="136"/>
      <c r="C11" s="136"/>
      <c r="D11" s="148"/>
    </row>
    <row r="12" spans="1:4">
      <c r="A12" s="113" t="s">
        <v>761</v>
      </c>
      <c r="B12" s="136" t="s">
        <v>440</v>
      </c>
      <c r="C12" s="136" t="s">
        <v>500</v>
      </c>
      <c r="D12" s="147">
        <v>825000</v>
      </c>
    </row>
    <row r="13" spans="1:4" ht="7.5" customHeight="1">
      <c r="A13" s="113"/>
      <c r="B13" s="136"/>
      <c r="C13" s="136"/>
      <c r="D13" s="148"/>
    </row>
    <row r="14" spans="1:4">
      <c r="A14" s="113" t="s">
        <v>762</v>
      </c>
      <c r="B14" s="136" t="s">
        <v>440</v>
      </c>
      <c r="C14" s="136" t="s">
        <v>763</v>
      </c>
      <c r="D14" s="147">
        <v>90000</v>
      </c>
    </row>
    <row r="15" spans="1:4" ht="7.5" customHeight="1">
      <c r="A15" s="113"/>
      <c r="B15" s="136"/>
      <c r="C15" s="136"/>
      <c r="D15" s="148"/>
    </row>
    <row r="16" spans="1:4">
      <c r="A16" s="113" t="s">
        <v>764</v>
      </c>
      <c r="B16" s="136" t="s">
        <v>440</v>
      </c>
      <c r="C16" s="136" t="s">
        <v>765</v>
      </c>
      <c r="D16" s="147">
        <v>200000</v>
      </c>
    </row>
    <row r="17" spans="1:4" ht="7.5" customHeight="1">
      <c r="A17" s="113"/>
      <c r="B17" s="136"/>
      <c r="C17" s="136"/>
      <c r="D17" s="148"/>
    </row>
    <row r="18" spans="1:4">
      <c r="A18" s="113" t="s">
        <v>766</v>
      </c>
      <c r="B18" s="136" t="s">
        <v>450</v>
      </c>
      <c r="C18" s="136" t="s">
        <v>767</v>
      </c>
      <c r="D18" s="147">
        <v>86201</v>
      </c>
    </row>
    <row r="19" spans="1:4" ht="7.5" customHeight="1">
      <c r="A19" s="113"/>
      <c r="B19" s="136"/>
      <c r="C19" s="136"/>
      <c r="D19" s="148"/>
    </row>
    <row r="20" spans="1:4">
      <c r="A20" s="113" t="s">
        <v>768</v>
      </c>
      <c r="B20" s="136" t="s">
        <v>405</v>
      </c>
      <c r="C20" s="136" t="s">
        <v>769</v>
      </c>
      <c r="D20" s="147">
        <v>1352836</v>
      </c>
    </row>
    <row r="21" spans="1:4" ht="7.5" customHeight="1">
      <c r="A21" s="113"/>
      <c r="B21" s="136"/>
      <c r="C21" s="136"/>
      <c r="D21" s="148"/>
    </row>
    <row r="22" spans="1:4">
      <c r="A22" s="113" t="s">
        <v>770</v>
      </c>
      <c r="B22" s="136" t="s">
        <v>771</v>
      </c>
      <c r="C22" s="136" t="s">
        <v>474</v>
      </c>
      <c r="D22" s="147">
        <v>7518199</v>
      </c>
    </row>
    <row r="23" spans="1:4" ht="7.5" customHeight="1">
      <c r="A23" s="113"/>
      <c r="B23" s="136"/>
      <c r="C23" s="136"/>
      <c r="D23" s="148"/>
    </row>
    <row r="24" spans="1:4">
      <c r="A24" s="113" t="s">
        <v>772</v>
      </c>
      <c r="B24" s="136" t="s">
        <v>690</v>
      </c>
      <c r="C24" s="136" t="s">
        <v>773</v>
      </c>
      <c r="D24" s="147">
        <v>443000</v>
      </c>
    </row>
    <row r="25" spans="1:4" ht="7.5" customHeight="1">
      <c r="A25" s="113"/>
      <c r="B25" s="136"/>
      <c r="C25" s="136"/>
      <c r="D25" s="148"/>
    </row>
    <row r="26" spans="1:4">
      <c r="A26" s="113" t="s">
        <v>774</v>
      </c>
      <c r="B26" s="136" t="s">
        <v>775</v>
      </c>
      <c r="C26" s="136" t="s">
        <v>776</v>
      </c>
      <c r="D26" s="147">
        <v>1200000</v>
      </c>
    </row>
    <row r="27" spans="1:4" ht="7.5" customHeight="1">
      <c r="A27" s="113"/>
      <c r="B27" s="136"/>
      <c r="C27" s="136"/>
      <c r="D27" s="148"/>
    </row>
    <row r="28" spans="1:4">
      <c r="A28" s="113" t="s">
        <v>777</v>
      </c>
      <c r="B28" s="136" t="s">
        <v>530</v>
      </c>
      <c r="C28" s="136" t="s">
        <v>778</v>
      </c>
      <c r="D28" s="147">
        <v>575000</v>
      </c>
    </row>
    <row r="29" spans="1:4" ht="7.5" customHeight="1">
      <c r="A29" s="113"/>
      <c r="B29" s="136"/>
      <c r="C29" s="136"/>
      <c r="D29" s="148"/>
    </row>
    <row r="30" spans="1:4">
      <c r="A30" s="113" t="s">
        <v>779</v>
      </c>
      <c r="B30" s="136" t="s">
        <v>219</v>
      </c>
      <c r="C30" s="136" t="s">
        <v>682</v>
      </c>
      <c r="D30" s="147">
        <v>3061000</v>
      </c>
    </row>
    <row r="31" spans="1:4" ht="7.5" customHeight="1">
      <c r="A31" s="113"/>
      <c r="B31" s="136"/>
      <c r="C31" s="136"/>
      <c r="D31" s="148"/>
    </row>
    <row r="32" spans="1:4">
      <c r="A32" s="113" t="s">
        <v>780</v>
      </c>
      <c r="B32" s="136" t="s">
        <v>571</v>
      </c>
      <c r="C32" s="136" t="s">
        <v>781</v>
      </c>
      <c r="D32" s="147">
        <v>350000</v>
      </c>
    </row>
    <row r="33" spans="1:4" ht="7.5" customHeight="1">
      <c r="A33" s="113"/>
      <c r="B33" s="136"/>
      <c r="C33" s="136"/>
      <c r="D33" s="148"/>
    </row>
    <row r="34" spans="1:4">
      <c r="A34" s="113" t="s">
        <v>782</v>
      </c>
      <c r="B34" s="136" t="s">
        <v>33</v>
      </c>
      <c r="C34" s="136" t="s">
        <v>783</v>
      </c>
      <c r="D34" s="147">
        <v>200762</v>
      </c>
    </row>
    <row r="35" spans="1:4" ht="7.5" customHeight="1">
      <c r="A35" s="113"/>
      <c r="B35" s="136"/>
      <c r="C35" s="136"/>
      <c r="D35" s="148"/>
    </row>
    <row r="36" spans="1:4">
      <c r="A36" s="113" t="s">
        <v>784</v>
      </c>
      <c r="B36" s="14" t="s">
        <v>504</v>
      </c>
      <c r="C36" s="14" t="s">
        <v>785</v>
      </c>
      <c r="D36" s="147">
        <v>98000</v>
      </c>
    </row>
    <row r="37" spans="1:4" ht="7.5" customHeight="1">
      <c r="A37" s="113"/>
      <c r="B37" s="136"/>
      <c r="C37" s="136"/>
      <c r="D37" s="148"/>
    </row>
    <row r="38" spans="1:4">
      <c r="A38" s="150" t="s">
        <v>786</v>
      </c>
      <c r="B38" s="136" t="s">
        <v>571</v>
      </c>
      <c r="C38" s="136" t="s">
        <v>787</v>
      </c>
      <c r="D38" s="151">
        <v>19000</v>
      </c>
    </row>
    <row r="39" spans="1:4" ht="13.5" thickBot="1">
      <c r="D39" s="149">
        <f>SUM(D4:D38)</f>
        <v>25899000</v>
      </c>
    </row>
    <row r="40" spans="1:4" ht="13.5" thickTop="1">
      <c r="D40" s="12"/>
    </row>
    <row r="41" spans="1:4">
      <c r="D41" s="12"/>
    </row>
    <row r="42" spans="1:4">
      <c r="D42" s="12"/>
    </row>
    <row r="43" spans="1:4">
      <c r="D43" s="12"/>
    </row>
    <row r="44" spans="1:4">
      <c r="D44" s="12"/>
    </row>
    <row r="45" spans="1:4">
      <c r="D45" s="12"/>
    </row>
    <row r="46" spans="1:4">
      <c r="D46" s="12"/>
    </row>
  </sheetData>
  <phoneticPr fontId="2" type="noConversion"/>
  <pageMargins left="0.75" right="0.75" top="1" bottom="1" header="0.5" footer="0.5"/>
  <pageSetup orientation="landscape" r:id="rId1"/>
  <headerFooter alignWithMargins="0">
    <oddHeader>&amp;C&amp;"Arial,Bold"&amp;12FY 2008 ANCRC GRANT AWARDS</oddHeader>
    <oddFooter>&amp;R&amp;8&amp;Z&amp;F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2:D46"/>
  <sheetViews>
    <sheetView workbookViewId="0">
      <selection activeCell="A36" sqref="A36:D36"/>
    </sheetView>
  </sheetViews>
  <sheetFormatPr defaultRowHeight="12.75"/>
  <cols>
    <col min="1" max="1" width="10" style="3" customWidth="1"/>
    <col min="2" max="2" width="39.5703125" style="2" customWidth="1"/>
    <col min="3" max="3" width="42.42578125" style="2" bestFit="1" customWidth="1"/>
    <col min="4" max="4" width="19.5703125" style="2" customWidth="1"/>
    <col min="5" max="16384" width="9.140625" style="2"/>
  </cols>
  <sheetData>
    <row r="2" spans="1:4">
      <c r="D2" s="3" t="s">
        <v>660</v>
      </c>
    </row>
    <row r="3" spans="1:4" ht="13.5" thickBot="1">
      <c r="A3" s="1" t="s">
        <v>661</v>
      </c>
      <c r="B3" s="1" t="s">
        <v>662</v>
      </c>
      <c r="C3" s="1" t="s">
        <v>663</v>
      </c>
      <c r="D3" s="1" t="s">
        <v>664</v>
      </c>
    </row>
    <row r="4" spans="1:4">
      <c r="A4" s="113" t="s">
        <v>788</v>
      </c>
      <c r="B4" s="136" t="s">
        <v>757</v>
      </c>
      <c r="C4" s="136" t="s">
        <v>789</v>
      </c>
      <c r="D4" s="148">
        <v>291000</v>
      </c>
    </row>
    <row r="5" spans="1:4">
      <c r="A5" s="113"/>
      <c r="B5" s="136"/>
      <c r="C5" s="136"/>
      <c r="D5" s="148"/>
    </row>
    <row r="6" spans="1:4">
      <c r="A6" s="113" t="s">
        <v>790</v>
      </c>
      <c r="B6" s="136" t="s">
        <v>74</v>
      </c>
      <c r="C6" s="136" t="s">
        <v>791</v>
      </c>
      <c r="D6" s="147">
        <v>58200</v>
      </c>
    </row>
    <row r="7" spans="1:4">
      <c r="A7" s="113"/>
      <c r="B7" s="136"/>
      <c r="C7" s="136"/>
      <c r="D7" s="147"/>
    </row>
    <row r="8" spans="1:4">
      <c r="A8" s="113" t="s">
        <v>792</v>
      </c>
      <c r="B8" s="136" t="s">
        <v>303</v>
      </c>
      <c r="C8" s="136" t="s">
        <v>793</v>
      </c>
      <c r="D8" s="147">
        <v>842000</v>
      </c>
    </row>
    <row r="9" spans="1:4">
      <c r="A9" s="113"/>
      <c r="B9" s="136"/>
      <c r="C9" s="136"/>
      <c r="D9" s="147"/>
    </row>
    <row r="10" spans="1:4">
      <c r="A10" s="113" t="s">
        <v>794</v>
      </c>
      <c r="B10" s="136" t="s">
        <v>558</v>
      </c>
      <c r="C10" s="136" t="s">
        <v>795</v>
      </c>
      <c r="D10" s="147">
        <v>4873925</v>
      </c>
    </row>
    <row r="11" spans="1:4">
      <c r="A11" s="113"/>
      <c r="B11" s="136"/>
      <c r="C11" s="136"/>
      <c r="D11" s="147"/>
    </row>
    <row r="12" spans="1:4">
      <c r="A12" s="113" t="s">
        <v>796</v>
      </c>
      <c r="B12" s="136" t="s">
        <v>303</v>
      </c>
      <c r="C12" s="136" t="s">
        <v>797</v>
      </c>
      <c r="D12" s="147">
        <v>4873925</v>
      </c>
    </row>
    <row r="13" spans="1:4">
      <c r="A13" s="113"/>
      <c r="B13" s="136"/>
      <c r="C13" s="136"/>
      <c r="D13" s="147"/>
    </row>
    <row r="14" spans="1:4">
      <c r="A14" s="113" t="s">
        <v>798</v>
      </c>
      <c r="B14" s="136" t="s">
        <v>450</v>
      </c>
      <c r="C14" s="136" t="s">
        <v>799</v>
      </c>
      <c r="D14" s="147">
        <v>82450</v>
      </c>
    </row>
    <row r="15" spans="1:4">
      <c r="A15" s="113"/>
      <c r="B15" s="136"/>
      <c r="C15" s="136"/>
      <c r="D15" s="147"/>
    </row>
    <row r="16" spans="1:4">
      <c r="A16" s="113" t="s">
        <v>800</v>
      </c>
      <c r="B16" s="136" t="s">
        <v>450</v>
      </c>
      <c r="C16" s="136" t="s">
        <v>801</v>
      </c>
      <c r="D16" s="147">
        <v>111500</v>
      </c>
    </row>
    <row r="17" spans="1:4">
      <c r="A17" s="113"/>
      <c r="B17" s="136"/>
      <c r="C17" s="136"/>
      <c r="D17" s="147"/>
    </row>
    <row r="18" spans="1:4">
      <c r="A18" s="113" t="s">
        <v>802</v>
      </c>
      <c r="B18" s="136" t="s">
        <v>504</v>
      </c>
      <c r="C18" s="136" t="s">
        <v>803</v>
      </c>
      <c r="D18" s="147">
        <v>960000</v>
      </c>
    </row>
    <row r="19" spans="1:4">
      <c r="A19" s="113"/>
      <c r="B19" s="136"/>
      <c r="C19" s="136"/>
      <c r="D19" s="147"/>
    </row>
    <row r="20" spans="1:4">
      <c r="A20" s="113" t="s">
        <v>804</v>
      </c>
      <c r="B20" s="136" t="s">
        <v>530</v>
      </c>
      <c r="C20" s="136" t="s">
        <v>805</v>
      </c>
      <c r="D20" s="147">
        <v>194000</v>
      </c>
    </row>
    <row r="21" spans="1:4">
      <c r="A21" s="113"/>
      <c r="B21" s="136"/>
      <c r="C21" s="136"/>
      <c r="D21" s="147"/>
    </row>
    <row r="22" spans="1:4">
      <c r="A22" s="113" t="s">
        <v>806</v>
      </c>
      <c r="B22" s="136" t="s">
        <v>620</v>
      </c>
      <c r="C22" s="136" t="s">
        <v>807</v>
      </c>
      <c r="D22" s="147">
        <v>45000</v>
      </c>
    </row>
    <row r="23" spans="1:4">
      <c r="A23" s="113"/>
      <c r="B23" s="136"/>
      <c r="C23" s="136"/>
      <c r="D23" s="147"/>
    </row>
    <row r="24" spans="1:4">
      <c r="A24" s="113" t="s">
        <v>808</v>
      </c>
      <c r="B24" s="136" t="s">
        <v>400</v>
      </c>
      <c r="C24" s="136" t="s">
        <v>809</v>
      </c>
      <c r="D24" s="147">
        <v>75000</v>
      </c>
    </row>
    <row r="25" spans="1:4">
      <c r="A25" s="113"/>
      <c r="B25" s="136"/>
      <c r="C25" s="136"/>
      <c r="D25" s="147"/>
    </row>
    <row r="26" spans="1:4">
      <c r="A26" s="113" t="s">
        <v>810</v>
      </c>
      <c r="B26" s="136" t="s">
        <v>400</v>
      </c>
      <c r="C26" s="136" t="s">
        <v>811</v>
      </c>
      <c r="D26" s="147">
        <v>1250000</v>
      </c>
    </row>
    <row r="27" spans="1:4">
      <c r="A27" s="113"/>
      <c r="B27" s="136"/>
      <c r="C27" s="136"/>
      <c r="D27" s="147"/>
    </row>
    <row r="28" spans="1:4">
      <c r="A28" s="113" t="s">
        <v>812</v>
      </c>
      <c r="B28" s="136" t="s">
        <v>656</v>
      </c>
      <c r="C28" s="136" t="s">
        <v>813</v>
      </c>
      <c r="D28" s="147">
        <v>478000</v>
      </c>
    </row>
    <row r="29" spans="1:4">
      <c r="A29" s="113"/>
      <c r="B29" s="136"/>
      <c r="C29" s="136"/>
      <c r="D29" s="147"/>
    </row>
    <row r="30" spans="1:4">
      <c r="A30" s="113" t="s">
        <v>814</v>
      </c>
      <c r="B30" s="136" t="s">
        <v>815</v>
      </c>
      <c r="C30" s="136" t="s">
        <v>500</v>
      </c>
      <c r="D30" s="147">
        <v>500000</v>
      </c>
    </row>
    <row r="31" spans="1:4">
      <c r="A31" s="113"/>
      <c r="B31" s="136"/>
      <c r="C31" s="136"/>
      <c r="D31" s="147"/>
    </row>
    <row r="32" spans="1:4">
      <c r="A32" s="113" t="s">
        <v>816</v>
      </c>
      <c r="B32" s="136" t="s">
        <v>815</v>
      </c>
      <c r="C32" s="136" t="s">
        <v>817</v>
      </c>
      <c r="D32" s="147">
        <v>750000</v>
      </c>
    </row>
    <row r="33" spans="1:4">
      <c r="A33" s="113"/>
      <c r="B33" s="136"/>
      <c r="C33" s="136"/>
      <c r="D33" s="147"/>
    </row>
    <row r="34" spans="1:4">
      <c r="A34" s="113" t="s">
        <v>818</v>
      </c>
      <c r="B34" s="136" t="s">
        <v>219</v>
      </c>
      <c r="C34" s="136" t="s">
        <v>819</v>
      </c>
      <c r="D34" s="147">
        <v>300000</v>
      </c>
    </row>
    <row r="35" spans="1:4">
      <c r="A35" s="113"/>
      <c r="B35" s="136"/>
      <c r="C35" s="136"/>
      <c r="D35" s="148"/>
    </row>
    <row r="36" spans="1:4">
      <c r="A36" s="113" t="s">
        <v>820</v>
      </c>
      <c r="B36" s="136" t="s">
        <v>405</v>
      </c>
      <c r="C36" s="136" t="s">
        <v>769</v>
      </c>
      <c r="D36" s="147">
        <v>1000000</v>
      </c>
    </row>
    <row r="37" spans="1:4">
      <c r="A37" s="136"/>
      <c r="B37" s="136"/>
      <c r="C37" s="136"/>
      <c r="D37" s="136"/>
    </row>
    <row r="38" spans="1:4">
      <c r="A38" s="113" t="s">
        <v>821</v>
      </c>
      <c r="B38" s="136" t="s">
        <v>571</v>
      </c>
      <c r="C38" s="136" t="s">
        <v>822</v>
      </c>
      <c r="D38" s="151">
        <v>1200000</v>
      </c>
    </row>
    <row r="39" spans="1:4" ht="13.5" thickBot="1">
      <c r="D39" s="149">
        <f>SUM(D4:D38)</f>
        <v>17885000</v>
      </c>
    </row>
    <row r="40" spans="1:4" ht="13.5" thickTop="1">
      <c r="D40" s="12"/>
    </row>
    <row r="41" spans="1:4">
      <c r="D41" s="12"/>
    </row>
    <row r="42" spans="1:4">
      <c r="D42" s="12"/>
    </row>
    <row r="43" spans="1:4">
      <c r="D43" s="12"/>
    </row>
    <row r="44" spans="1:4">
      <c r="D44" s="12"/>
    </row>
    <row r="45" spans="1:4">
      <c r="D45" s="12"/>
    </row>
    <row r="46" spans="1:4">
      <c r="D46" s="12"/>
    </row>
  </sheetData>
  <phoneticPr fontId="2" type="noConversion"/>
  <pageMargins left="0.75" right="0.75" top="1" bottom="1" header="0.5" footer="0.5"/>
  <pageSetup scale="96" orientation="landscape" r:id="rId1"/>
  <headerFooter alignWithMargins="0">
    <oddHeader>&amp;C&amp;"Arial,Bold"&amp;12FY 2007 ANCRC GRANT AWARDS</oddHeader>
    <oddFooter>&amp;R&amp;8&amp;Z&amp;F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2:D46"/>
  <sheetViews>
    <sheetView topLeftCell="A10" workbookViewId="0">
      <selection activeCell="A37" sqref="A37:D37"/>
    </sheetView>
  </sheetViews>
  <sheetFormatPr defaultRowHeight="12.75"/>
  <cols>
    <col min="1" max="1" width="10" style="3" customWidth="1"/>
    <col min="2" max="2" width="39.5703125" style="2" customWidth="1"/>
    <col min="3" max="3" width="40.85546875" style="2" customWidth="1"/>
    <col min="4" max="4" width="19.5703125" style="2" customWidth="1"/>
    <col min="5" max="16384" width="9.140625" style="2"/>
  </cols>
  <sheetData>
    <row r="2" spans="1:4">
      <c r="D2" s="3" t="s">
        <v>660</v>
      </c>
    </row>
    <row r="3" spans="1:4" ht="13.5" thickBot="1">
      <c r="A3" s="1" t="s">
        <v>661</v>
      </c>
      <c r="B3" s="1" t="s">
        <v>662</v>
      </c>
      <c r="C3" s="1" t="s">
        <v>663</v>
      </c>
      <c r="D3" s="1" t="s">
        <v>664</v>
      </c>
    </row>
    <row r="4" spans="1:4">
      <c r="A4" s="113" t="s">
        <v>823</v>
      </c>
      <c r="B4" s="136" t="s">
        <v>824</v>
      </c>
      <c r="C4" s="136" t="s">
        <v>825</v>
      </c>
      <c r="D4" s="148">
        <f>7828832-1568577</f>
        <v>6260255</v>
      </c>
    </row>
    <row r="5" spans="1:4">
      <c r="A5" s="113"/>
      <c r="B5" s="136"/>
      <c r="C5" s="136"/>
      <c r="D5" s="148"/>
    </row>
    <row r="6" spans="1:4">
      <c r="A6" s="113" t="s">
        <v>826</v>
      </c>
      <c r="B6" s="136" t="s">
        <v>303</v>
      </c>
      <c r="C6" s="136" t="s">
        <v>827</v>
      </c>
      <c r="D6" s="147">
        <f>7562340-1568577</f>
        <v>5993763</v>
      </c>
    </row>
    <row r="7" spans="1:4">
      <c r="A7" s="113"/>
      <c r="B7" s="136"/>
      <c r="C7" s="136"/>
      <c r="D7" s="147"/>
    </row>
    <row r="8" spans="1:4">
      <c r="A8" s="113" t="s">
        <v>828</v>
      </c>
      <c r="B8" s="136" t="s">
        <v>829</v>
      </c>
      <c r="C8" s="136" t="s">
        <v>830</v>
      </c>
      <c r="D8" s="147">
        <v>750000</v>
      </c>
    </row>
    <row r="9" spans="1:4">
      <c r="A9" s="113"/>
      <c r="B9" s="136"/>
      <c r="C9" s="136"/>
      <c r="D9" s="147"/>
    </row>
    <row r="10" spans="1:4">
      <c r="A10" s="113" t="s">
        <v>831</v>
      </c>
      <c r="B10" s="136" t="s">
        <v>33</v>
      </c>
      <c r="C10" s="136" t="s">
        <v>832</v>
      </c>
      <c r="D10" s="147">
        <v>40000</v>
      </c>
    </row>
    <row r="11" spans="1:4">
      <c r="A11" s="113"/>
      <c r="B11" s="136"/>
      <c r="C11" s="136"/>
      <c r="D11" s="147"/>
    </row>
    <row r="12" spans="1:4">
      <c r="A12" s="113" t="s">
        <v>833</v>
      </c>
      <c r="B12" s="136" t="s">
        <v>450</v>
      </c>
      <c r="C12" s="136" t="s">
        <v>834</v>
      </c>
      <c r="D12" s="147">
        <v>90000</v>
      </c>
    </row>
    <row r="13" spans="1:4">
      <c r="A13" s="113"/>
      <c r="B13" s="136"/>
      <c r="C13" s="136"/>
      <c r="D13" s="147"/>
    </row>
    <row r="14" spans="1:4">
      <c r="A14" s="113" t="s">
        <v>835</v>
      </c>
      <c r="B14" s="136" t="s">
        <v>450</v>
      </c>
      <c r="C14" s="136" t="s">
        <v>836</v>
      </c>
      <c r="D14" s="147">
        <v>5000</v>
      </c>
    </row>
    <row r="15" spans="1:4">
      <c r="A15" s="113"/>
      <c r="B15" s="136"/>
      <c r="C15" s="136"/>
      <c r="D15" s="147"/>
    </row>
    <row r="16" spans="1:4">
      <c r="A16" s="113" t="s">
        <v>837</v>
      </c>
      <c r="B16" s="136" t="s">
        <v>450</v>
      </c>
      <c r="C16" s="136" t="s">
        <v>838</v>
      </c>
      <c r="D16" s="147">
        <v>15000</v>
      </c>
    </row>
    <row r="17" spans="1:4">
      <c r="A17" s="113"/>
      <c r="B17" s="136"/>
      <c r="C17" s="136"/>
      <c r="D17" s="147"/>
    </row>
    <row r="18" spans="1:4">
      <c r="A18" s="113" t="s">
        <v>839</v>
      </c>
      <c r="B18" s="136" t="s">
        <v>840</v>
      </c>
      <c r="C18" s="136" t="s">
        <v>841</v>
      </c>
      <c r="D18" s="147">
        <v>355000</v>
      </c>
    </row>
    <row r="19" spans="1:4">
      <c r="A19" s="113"/>
      <c r="B19" s="136"/>
      <c r="C19" s="136"/>
      <c r="D19" s="147"/>
    </row>
    <row r="20" spans="1:4">
      <c r="A20" s="113" t="s">
        <v>842</v>
      </c>
      <c r="B20" s="136" t="s">
        <v>440</v>
      </c>
      <c r="C20" s="136" t="s">
        <v>500</v>
      </c>
      <c r="D20" s="147">
        <v>900000</v>
      </c>
    </row>
    <row r="21" spans="1:4">
      <c r="A21" s="113"/>
      <c r="B21" s="136"/>
      <c r="C21" s="136"/>
      <c r="D21" s="147"/>
    </row>
    <row r="22" spans="1:4">
      <c r="A22" s="113" t="s">
        <v>843</v>
      </c>
      <c r="B22" s="136" t="s">
        <v>844</v>
      </c>
      <c r="C22" s="136" t="s">
        <v>845</v>
      </c>
      <c r="D22" s="147">
        <v>355000</v>
      </c>
    </row>
    <row r="23" spans="1:4">
      <c r="A23" s="113"/>
      <c r="B23" s="136"/>
      <c r="C23" s="136"/>
      <c r="D23" s="147"/>
    </row>
    <row r="24" spans="1:4">
      <c r="A24" s="113" t="s">
        <v>846</v>
      </c>
      <c r="B24" s="136" t="s">
        <v>847</v>
      </c>
      <c r="C24" s="136" t="s">
        <v>848</v>
      </c>
      <c r="D24" s="147">
        <v>199982</v>
      </c>
    </row>
    <row r="25" spans="1:4">
      <c r="A25" s="113"/>
      <c r="B25" s="136"/>
      <c r="C25" s="136"/>
      <c r="D25" s="147"/>
    </row>
    <row r="26" spans="1:4">
      <c r="A26" s="113" t="s">
        <v>849</v>
      </c>
      <c r="B26" s="136" t="s">
        <v>504</v>
      </c>
      <c r="C26" s="136" t="s">
        <v>850</v>
      </c>
      <c r="D26" s="147">
        <v>66000</v>
      </c>
    </row>
    <row r="27" spans="1:4">
      <c r="A27" s="113"/>
      <c r="B27" s="136"/>
      <c r="C27" s="136"/>
      <c r="D27" s="147"/>
    </row>
    <row r="28" spans="1:4">
      <c r="A28" s="113" t="s">
        <v>851</v>
      </c>
      <c r="B28" s="136" t="s">
        <v>59</v>
      </c>
      <c r="C28" s="136" t="s">
        <v>852</v>
      </c>
      <c r="D28" s="147">
        <v>1000000</v>
      </c>
    </row>
    <row r="29" spans="1:4">
      <c r="A29" s="113"/>
      <c r="B29" s="136"/>
      <c r="C29" s="136"/>
      <c r="D29" s="147"/>
    </row>
    <row r="30" spans="1:4">
      <c r="A30" s="113" t="s">
        <v>853</v>
      </c>
      <c r="B30" s="136" t="s">
        <v>405</v>
      </c>
      <c r="C30" s="136" t="s">
        <v>769</v>
      </c>
      <c r="D30" s="147">
        <v>800000</v>
      </c>
    </row>
    <row r="31" spans="1:4">
      <c r="A31" s="113"/>
      <c r="B31" s="136"/>
      <c r="C31" s="136"/>
      <c r="D31" s="147"/>
    </row>
    <row r="32" spans="1:4">
      <c r="A32" s="113" t="s">
        <v>854</v>
      </c>
      <c r="B32" s="136" t="s">
        <v>400</v>
      </c>
      <c r="C32" s="136" t="s">
        <v>855</v>
      </c>
      <c r="D32" s="147">
        <v>1000000</v>
      </c>
    </row>
    <row r="33" spans="1:4">
      <c r="A33" s="113"/>
      <c r="B33" s="136"/>
      <c r="C33" s="136"/>
      <c r="D33" s="147"/>
    </row>
    <row r="34" spans="1:4" ht="13.5" thickBot="1">
      <c r="A34" s="113" t="s">
        <v>856</v>
      </c>
      <c r="B34" s="136" t="s">
        <v>400</v>
      </c>
      <c r="C34" s="136" t="s">
        <v>857</v>
      </c>
      <c r="D34" s="152">
        <v>55000</v>
      </c>
    </row>
    <row r="35" spans="1:4" ht="13.5" thickTop="1">
      <c r="A35" s="113"/>
      <c r="B35" s="136"/>
      <c r="C35" s="136"/>
      <c r="D35" s="148">
        <f>SUM(D4:D34)</f>
        <v>17885000</v>
      </c>
    </row>
    <row r="36" spans="1:4">
      <c r="D36" s="12"/>
    </row>
    <row r="37" spans="1:4">
      <c r="A37" s="150" t="s">
        <v>858</v>
      </c>
      <c r="B37" s="136" t="s">
        <v>859</v>
      </c>
      <c r="C37" s="136" t="s">
        <v>773</v>
      </c>
      <c r="D37" s="151">
        <v>50000</v>
      </c>
    </row>
    <row r="38" spans="1:4">
      <c r="A38" s="13"/>
    </row>
    <row r="39" spans="1:4">
      <c r="D39" s="12"/>
    </row>
    <row r="40" spans="1:4">
      <c r="D40" s="12"/>
    </row>
    <row r="41" spans="1:4">
      <c r="D41" s="12"/>
    </row>
    <row r="42" spans="1:4">
      <c r="D42" s="12"/>
    </row>
    <row r="43" spans="1:4">
      <c r="D43" s="12"/>
    </row>
    <row r="44" spans="1:4">
      <c r="D44" s="12"/>
    </row>
    <row r="45" spans="1:4">
      <c r="D45" s="12"/>
    </row>
    <row r="46" spans="1:4">
      <c r="D46" s="12"/>
    </row>
  </sheetData>
  <phoneticPr fontId="2" type="noConversion"/>
  <pageMargins left="0.75" right="0.75" top="1" bottom="1" header="0.5" footer="0.5"/>
  <pageSetup orientation="landscape" r:id="rId1"/>
  <headerFooter alignWithMargins="0">
    <oddHeader>&amp;C&amp;"Arial,Bold"&amp;12FY 2006 ANCRC GRANT AWARDS</oddHeader>
    <oddFooter>&amp;R&amp;8&amp;Z&amp;F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2:D32"/>
  <sheetViews>
    <sheetView workbookViewId="0">
      <selection activeCell="A28" sqref="A28:D28"/>
    </sheetView>
  </sheetViews>
  <sheetFormatPr defaultRowHeight="12.75"/>
  <cols>
    <col min="1" max="1" width="8.85546875" style="4" customWidth="1"/>
    <col min="2" max="2" width="30.7109375" customWidth="1"/>
    <col min="3" max="3" width="45.7109375" customWidth="1"/>
    <col min="4" max="4" width="15.7109375" customWidth="1"/>
  </cols>
  <sheetData>
    <row r="2" spans="1:4">
      <c r="A2" s="3"/>
      <c r="B2" s="2"/>
      <c r="C2" s="2"/>
      <c r="D2" s="3" t="s">
        <v>660</v>
      </c>
    </row>
    <row r="3" spans="1:4" ht="13.5" thickBot="1">
      <c r="A3" s="1" t="s">
        <v>661</v>
      </c>
      <c r="B3" s="1" t="s">
        <v>662</v>
      </c>
      <c r="C3" s="1" t="s">
        <v>663</v>
      </c>
      <c r="D3" s="1" t="s">
        <v>664</v>
      </c>
    </row>
    <row r="4" spans="1:4">
      <c r="A4" s="4" t="s">
        <v>860</v>
      </c>
      <c r="B4" s="153" t="s">
        <v>757</v>
      </c>
      <c r="C4" s="153" t="s">
        <v>861</v>
      </c>
      <c r="D4" s="5">
        <v>200000</v>
      </c>
    </row>
    <row r="5" spans="1:4">
      <c r="B5" s="153"/>
      <c r="C5" s="153"/>
      <c r="D5" s="5"/>
    </row>
    <row r="6" spans="1:4">
      <c r="A6" s="4" t="s">
        <v>862</v>
      </c>
      <c r="B6" s="153" t="s">
        <v>829</v>
      </c>
      <c r="C6" s="153" t="s">
        <v>863</v>
      </c>
      <c r="D6" s="5">
        <v>1000000</v>
      </c>
    </row>
    <row r="7" spans="1:4">
      <c r="B7" s="153"/>
      <c r="C7" s="153"/>
      <c r="D7" s="5"/>
    </row>
    <row r="8" spans="1:4">
      <c r="A8" s="4" t="s">
        <v>864</v>
      </c>
      <c r="B8" s="153" t="s">
        <v>303</v>
      </c>
      <c r="C8" s="153" t="s">
        <v>304</v>
      </c>
      <c r="D8" s="5">
        <v>4192500</v>
      </c>
    </row>
    <row r="9" spans="1:4">
      <c r="B9" s="153"/>
      <c r="C9" s="153"/>
      <c r="D9" s="5"/>
    </row>
    <row r="10" spans="1:4">
      <c r="A10" s="4" t="s">
        <v>865</v>
      </c>
      <c r="B10" s="153" t="s">
        <v>450</v>
      </c>
      <c r="C10" s="153" t="s">
        <v>866</v>
      </c>
      <c r="D10" s="5">
        <v>75000</v>
      </c>
    </row>
    <row r="11" spans="1:4">
      <c r="B11" s="153"/>
      <c r="C11" s="153"/>
      <c r="D11" s="5"/>
    </row>
    <row r="12" spans="1:4">
      <c r="A12" s="4" t="s">
        <v>867</v>
      </c>
      <c r="B12" s="153" t="s">
        <v>400</v>
      </c>
      <c r="C12" s="153" t="s">
        <v>868</v>
      </c>
      <c r="D12" s="5">
        <v>750000</v>
      </c>
    </row>
    <row r="13" spans="1:4">
      <c r="B13" s="153"/>
      <c r="C13" s="153"/>
      <c r="D13" s="5"/>
    </row>
    <row r="14" spans="1:4">
      <c r="A14" s="4" t="s">
        <v>869</v>
      </c>
      <c r="B14" s="153" t="s">
        <v>870</v>
      </c>
      <c r="C14" s="153" t="s">
        <v>871</v>
      </c>
      <c r="D14" s="5">
        <v>500000</v>
      </c>
    </row>
    <row r="15" spans="1:4">
      <c r="B15" s="153"/>
      <c r="C15" s="153"/>
      <c r="D15" s="5"/>
    </row>
    <row r="16" spans="1:4">
      <c r="A16" s="4" t="s">
        <v>872</v>
      </c>
      <c r="B16" s="153" t="s">
        <v>504</v>
      </c>
      <c r="C16" s="153" t="s">
        <v>873</v>
      </c>
      <c r="D16" s="5">
        <v>70000</v>
      </c>
    </row>
    <row r="17" spans="1:4">
      <c r="B17" s="153"/>
      <c r="C17" s="153"/>
      <c r="D17" s="5"/>
    </row>
    <row r="18" spans="1:4">
      <c r="A18" s="4" t="s">
        <v>874</v>
      </c>
      <c r="B18" s="153" t="s">
        <v>875</v>
      </c>
      <c r="C18" s="153" t="s">
        <v>876</v>
      </c>
      <c r="D18" s="5">
        <v>100000</v>
      </c>
    </row>
    <row r="19" spans="1:4">
      <c r="B19" s="153"/>
      <c r="C19" s="153"/>
      <c r="D19" s="5"/>
    </row>
    <row r="20" spans="1:4">
      <c r="A20" s="4" t="s">
        <v>877</v>
      </c>
      <c r="B20" s="153" t="s">
        <v>235</v>
      </c>
      <c r="C20" s="153" t="s">
        <v>878</v>
      </c>
      <c r="D20" s="5">
        <v>400000</v>
      </c>
    </row>
    <row r="21" spans="1:4">
      <c r="B21" s="153"/>
      <c r="C21" s="153"/>
      <c r="D21" s="5"/>
    </row>
    <row r="22" spans="1:4">
      <c r="A22" s="4" t="s">
        <v>879</v>
      </c>
      <c r="B22" s="153" t="s">
        <v>440</v>
      </c>
      <c r="C22" s="153" t="s">
        <v>880</v>
      </c>
      <c r="D22" s="5">
        <v>800000</v>
      </c>
    </row>
    <row r="23" spans="1:4">
      <c r="B23" s="153"/>
      <c r="C23" s="153"/>
      <c r="D23" s="5"/>
    </row>
    <row r="24" spans="1:4">
      <c r="A24" s="4" t="s">
        <v>881</v>
      </c>
      <c r="B24" s="153" t="s">
        <v>440</v>
      </c>
      <c r="C24" s="153" t="s">
        <v>500</v>
      </c>
      <c r="D24" s="5">
        <v>500000</v>
      </c>
    </row>
    <row r="25" spans="1:4">
      <c r="B25" s="153"/>
      <c r="C25" s="153"/>
      <c r="D25" s="5"/>
    </row>
    <row r="26" spans="1:4">
      <c r="A26" s="4" t="s">
        <v>882</v>
      </c>
      <c r="B26" s="153" t="s">
        <v>656</v>
      </c>
      <c r="C26" s="153" t="s">
        <v>883</v>
      </c>
      <c r="D26" s="5">
        <v>560000</v>
      </c>
    </row>
    <row r="27" spans="1:4">
      <c r="B27" s="153"/>
      <c r="C27" s="153"/>
      <c r="D27" s="5"/>
    </row>
    <row r="28" spans="1:4">
      <c r="A28" s="4" t="s">
        <v>884</v>
      </c>
      <c r="B28" s="153" t="s">
        <v>885</v>
      </c>
      <c r="C28" s="153" t="s">
        <v>886</v>
      </c>
      <c r="D28" s="5">
        <v>150000</v>
      </c>
    </row>
    <row r="29" spans="1:4">
      <c r="B29" s="153"/>
      <c r="C29" s="153"/>
      <c r="D29" s="5"/>
    </row>
    <row r="30" spans="1:4">
      <c r="A30" s="4" t="s">
        <v>887</v>
      </c>
      <c r="B30" s="153" t="s">
        <v>888</v>
      </c>
      <c r="C30" s="153" t="s">
        <v>889</v>
      </c>
      <c r="D30" s="5">
        <v>4592500</v>
      </c>
    </row>
    <row r="31" spans="1:4" ht="13.5" thickBot="1">
      <c r="B31" s="153"/>
      <c r="C31" s="153"/>
      <c r="D31" s="6">
        <f>SUM(D4:D30)</f>
        <v>13890000</v>
      </c>
    </row>
    <row r="32" spans="1:4" ht="13.5" thickTop="1">
      <c r="B32" s="153"/>
      <c r="C32" s="153"/>
      <c r="D32" s="153"/>
    </row>
  </sheetData>
  <phoneticPr fontId="2" type="noConversion"/>
  <pageMargins left="0.75" right="0.75" top="1" bottom="1" header="0.5" footer="0.5"/>
  <pageSetup orientation="landscape" r:id="rId1"/>
  <headerFooter alignWithMargins="0">
    <oddHeader>&amp;C&amp;"Arial,Bold"&amp;12FY 2005 ANCRC GRANT AWARDS</oddHeader>
    <oddFooter>&amp;R&amp;8&amp;Z&amp;F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2:D38"/>
  <sheetViews>
    <sheetView topLeftCell="A7" workbookViewId="0">
      <selection activeCell="K44" sqref="K44"/>
    </sheetView>
  </sheetViews>
  <sheetFormatPr defaultRowHeight="12.75"/>
  <cols>
    <col min="1" max="1" width="8.85546875" style="4" customWidth="1"/>
    <col min="2" max="2" width="30.7109375" customWidth="1"/>
    <col min="3" max="3" width="45.7109375" customWidth="1"/>
    <col min="4" max="4" width="15.7109375" customWidth="1"/>
  </cols>
  <sheetData>
    <row r="2" spans="1:4">
      <c r="A2" s="3"/>
      <c r="B2" s="2"/>
      <c r="C2" s="2"/>
      <c r="D2" s="3" t="s">
        <v>660</v>
      </c>
    </row>
    <row r="3" spans="1:4" ht="13.5" thickBot="1">
      <c r="A3" s="1" t="s">
        <v>661</v>
      </c>
      <c r="B3" s="1" t="s">
        <v>662</v>
      </c>
      <c r="C3" s="1" t="s">
        <v>663</v>
      </c>
      <c r="D3" s="1" t="s">
        <v>664</v>
      </c>
    </row>
    <row r="4" spans="1:4">
      <c r="A4" s="4" t="s">
        <v>890</v>
      </c>
      <c r="B4" s="153" t="s">
        <v>757</v>
      </c>
      <c r="C4" s="153" t="s">
        <v>891</v>
      </c>
      <c r="D4" s="5">
        <v>378969</v>
      </c>
    </row>
    <row r="5" spans="1:4">
      <c r="B5" s="153"/>
      <c r="C5" s="153"/>
      <c r="D5" s="5"/>
    </row>
    <row r="6" spans="1:4">
      <c r="A6" s="4" t="s">
        <v>892</v>
      </c>
      <c r="B6" s="153" t="s">
        <v>815</v>
      </c>
      <c r="C6" s="153" t="s">
        <v>500</v>
      </c>
      <c r="D6" s="5">
        <v>700000</v>
      </c>
    </row>
    <row r="7" spans="1:4">
      <c r="B7" s="153"/>
      <c r="C7" s="153"/>
      <c r="D7" s="5"/>
    </row>
    <row r="8" spans="1:4">
      <c r="A8" s="4" t="s">
        <v>893</v>
      </c>
      <c r="B8" s="153" t="s">
        <v>815</v>
      </c>
      <c r="C8" s="153" t="s">
        <v>880</v>
      </c>
      <c r="D8" s="5">
        <v>821000</v>
      </c>
    </row>
    <row r="9" spans="1:4">
      <c r="B9" s="153"/>
      <c r="C9" s="153"/>
      <c r="D9" s="5"/>
    </row>
    <row r="10" spans="1:4">
      <c r="A10" s="4" t="s">
        <v>894</v>
      </c>
      <c r="B10" s="153" t="s">
        <v>303</v>
      </c>
      <c r="C10" s="153" t="s">
        <v>895</v>
      </c>
      <c r="D10" s="5">
        <v>1400000</v>
      </c>
    </row>
    <row r="11" spans="1:4">
      <c r="B11" s="153"/>
      <c r="C11" s="153"/>
      <c r="D11" s="5"/>
    </row>
    <row r="12" spans="1:4">
      <c r="A12" s="4" t="s">
        <v>896</v>
      </c>
      <c r="B12" s="153" t="s">
        <v>897</v>
      </c>
      <c r="C12" s="153" t="s">
        <v>898</v>
      </c>
      <c r="D12" s="5">
        <v>80000</v>
      </c>
    </row>
    <row r="13" spans="1:4">
      <c r="B13" s="153"/>
      <c r="C13" s="153"/>
      <c r="D13" s="5"/>
    </row>
    <row r="14" spans="1:4">
      <c r="A14" s="4" t="s">
        <v>899</v>
      </c>
      <c r="B14" s="153" t="s">
        <v>33</v>
      </c>
      <c r="C14" s="153" t="s">
        <v>900</v>
      </c>
      <c r="D14" s="5">
        <v>26000</v>
      </c>
    </row>
    <row r="15" spans="1:4">
      <c r="B15" s="153"/>
      <c r="C15" s="153"/>
      <c r="D15" s="5"/>
    </row>
    <row r="16" spans="1:4">
      <c r="A16" s="4" t="s">
        <v>901</v>
      </c>
      <c r="B16" s="153" t="s">
        <v>400</v>
      </c>
      <c r="C16" s="153" t="s">
        <v>902</v>
      </c>
      <c r="D16" s="5">
        <v>1000000</v>
      </c>
    </row>
    <row r="17" spans="1:4">
      <c r="B17" s="153"/>
      <c r="C17" s="153"/>
      <c r="D17" s="5"/>
    </row>
    <row r="18" spans="1:4">
      <c r="A18" s="4" t="s">
        <v>903</v>
      </c>
      <c r="B18" s="153" t="s">
        <v>450</v>
      </c>
      <c r="C18" s="153" t="s">
        <v>904</v>
      </c>
      <c r="D18" s="5">
        <v>74853</v>
      </c>
    </row>
    <row r="19" spans="1:4">
      <c r="B19" s="153"/>
      <c r="C19" s="153"/>
      <c r="D19" s="5"/>
    </row>
    <row r="20" spans="1:4">
      <c r="A20" s="4" t="s">
        <v>905</v>
      </c>
      <c r="B20" s="153" t="s">
        <v>303</v>
      </c>
      <c r="C20" s="153" t="s">
        <v>827</v>
      </c>
      <c r="D20" s="5">
        <v>3750000</v>
      </c>
    </row>
    <row r="21" spans="1:4">
      <c r="B21" s="153"/>
      <c r="C21" s="153"/>
      <c r="D21" s="5"/>
    </row>
    <row r="22" spans="1:4">
      <c r="A22" s="4" t="s">
        <v>906</v>
      </c>
      <c r="B22" s="153" t="s">
        <v>656</v>
      </c>
      <c r="C22" s="153" t="s">
        <v>907</v>
      </c>
      <c r="D22" s="5">
        <v>770000</v>
      </c>
    </row>
    <row r="23" spans="1:4">
      <c r="B23" s="153"/>
      <c r="C23" s="153"/>
      <c r="D23" s="5"/>
    </row>
    <row r="24" spans="1:4">
      <c r="A24" s="4" t="s">
        <v>908</v>
      </c>
      <c r="B24" s="153" t="s">
        <v>829</v>
      </c>
      <c r="C24" s="153" t="s">
        <v>863</v>
      </c>
      <c r="D24" s="5">
        <v>750000</v>
      </c>
    </row>
    <row r="25" spans="1:4">
      <c r="B25" s="153"/>
      <c r="C25" s="153"/>
      <c r="D25" s="5"/>
    </row>
    <row r="26" spans="1:4">
      <c r="A26" s="4" t="s">
        <v>909</v>
      </c>
      <c r="B26" s="153" t="s">
        <v>397</v>
      </c>
      <c r="C26" s="153" t="s">
        <v>910</v>
      </c>
      <c r="D26" s="5">
        <v>50000</v>
      </c>
    </row>
    <row r="27" spans="1:4">
      <c r="B27" s="153"/>
      <c r="C27" s="153"/>
      <c r="D27" s="5"/>
    </row>
    <row r="28" spans="1:4">
      <c r="A28" s="4" t="s">
        <v>911</v>
      </c>
      <c r="B28" s="153" t="s">
        <v>219</v>
      </c>
      <c r="C28" s="153" t="s">
        <v>912</v>
      </c>
      <c r="D28" s="5">
        <v>81750</v>
      </c>
    </row>
    <row r="29" spans="1:4">
      <c r="B29" s="153"/>
      <c r="C29" s="153"/>
      <c r="D29" s="5"/>
    </row>
    <row r="30" spans="1:4">
      <c r="A30" s="4" t="s">
        <v>913</v>
      </c>
      <c r="B30" s="153" t="s">
        <v>914</v>
      </c>
      <c r="C30" s="153" t="s">
        <v>915</v>
      </c>
      <c r="D30" s="5">
        <v>750000</v>
      </c>
    </row>
    <row r="31" spans="1:4">
      <c r="B31" s="153"/>
      <c r="C31" s="153"/>
      <c r="D31" s="5"/>
    </row>
    <row r="32" spans="1:4">
      <c r="A32" s="4" t="s">
        <v>916</v>
      </c>
      <c r="B32" s="153" t="s">
        <v>550</v>
      </c>
      <c r="C32" s="153" t="s">
        <v>917</v>
      </c>
      <c r="D32" s="5">
        <v>100000</v>
      </c>
    </row>
    <row r="33" spans="1:4">
      <c r="B33" s="153"/>
      <c r="C33" s="153"/>
      <c r="D33" s="5"/>
    </row>
    <row r="34" spans="1:4">
      <c r="A34" s="4" t="s">
        <v>918</v>
      </c>
      <c r="B34" s="153" t="s">
        <v>723</v>
      </c>
      <c r="C34" s="153" t="s">
        <v>889</v>
      </c>
      <c r="D34" s="5">
        <v>3157428</v>
      </c>
    </row>
    <row r="35" spans="1:4">
      <c r="B35" s="153"/>
      <c r="C35" s="153"/>
      <c r="D35" s="5"/>
    </row>
    <row r="36" spans="1:4">
      <c r="A36" s="4" t="s">
        <v>919</v>
      </c>
      <c r="B36" s="153" t="s">
        <v>450</v>
      </c>
      <c r="C36" s="153" t="s">
        <v>920</v>
      </c>
      <c r="D36" s="5">
        <v>4991</v>
      </c>
    </row>
    <row r="37" spans="1:4" ht="13.5" thickBot="1">
      <c r="B37" s="153"/>
      <c r="C37" s="153"/>
      <c r="D37" s="6">
        <f>SUM(D4:D36)</f>
        <v>13894991</v>
      </c>
    </row>
    <row r="38" spans="1:4" ht="13.5" thickTop="1">
      <c r="B38" s="153"/>
      <c r="C38" s="153"/>
      <c r="D38" s="153"/>
    </row>
  </sheetData>
  <phoneticPr fontId="2" type="noConversion"/>
  <pageMargins left="0.75" right="0.75" top="1" bottom="1" header="0.5" footer="0.5"/>
  <pageSetup orientation="landscape" r:id="rId1"/>
  <headerFooter alignWithMargins="0">
    <oddHeader>&amp;C&amp;"Arial,Bold"&amp;12FY 2004 ANCRC GRANT AWARDS</oddHeader>
    <oddFooter>&amp;R&amp;8&amp;Z&amp;F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2:D36"/>
  <sheetViews>
    <sheetView topLeftCell="A7" workbookViewId="0">
      <selection activeCell="B34" sqref="B34"/>
    </sheetView>
  </sheetViews>
  <sheetFormatPr defaultRowHeight="12.75"/>
  <cols>
    <col min="1" max="1" width="8.85546875" style="4" customWidth="1"/>
    <col min="2" max="2" width="30.7109375" customWidth="1"/>
    <col min="3" max="3" width="45.7109375" customWidth="1"/>
    <col min="4" max="4" width="15.7109375" customWidth="1"/>
  </cols>
  <sheetData>
    <row r="2" spans="1:4">
      <c r="A2" s="3"/>
      <c r="B2" s="2"/>
      <c r="C2" s="2"/>
      <c r="D2" s="3" t="s">
        <v>660</v>
      </c>
    </row>
    <row r="3" spans="1:4" ht="13.5" thickBot="1">
      <c r="A3" s="1" t="s">
        <v>661</v>
      </c>
      <c r="B3" s="1" t="s">
        <v>662</v>
      </c>
      <c r="C3" s="1" t="s">
        <v>663</v>
      </c>
      <c r="D3" s="1" t="s">
        <v>664</v>
      </c>
    </row>
    <row r="4" spans="1:4">
      <c r="A4" s="4" t="s">
        <v>921</v>
      </c>
      <c r="B4" s="153" t="s">
        <v>897</v>
      </c>
      <c r="C4" s="153" t="s">
        <v>922</v>
      </c>
      <c r="D4" s="5">
        <v>9950</v>
      </c>
    </row>
    <row r="5" spans="1:4">
      <c r="B5" s="153"/>
      <c r="C5" s="153"/>
      <c r="D5" s="5"/>
    </row>
    <row r="6" spans="1:4">
      <c r="A6" s="4" t="s">
        <v>923</v>
      </c>
      <c r="B6" s="153" t="s">
        <v>450</v>
      </c>
      <c r="C6" s="153" t="s">
        <v>924</v>
      </c>
      <c r="D6" s="5">
        <v>75000</v>
      </c>
    </row>
    <row r="7" spans="1:4">
      <c r="B7" s="153"/>
      <c r="C7" s="153"/>
      <c r="D7" s="5"/>
    </row>
    <row r="8" spans="1:4">
      <c r="A8" s="4" t="s">
        <v>925</v>
      </c>
      <c r="B8" s="153" t="s">
        <v>504</v>
      </c>
      <c r="C8" s="153" t="s">
        <v>926</v>
      </c>
      <c r="D8" s="5">
        <v>20000</v>
      </c>
    </row>
    <row r="9" spans="1:4">
      <c r="B9" s="153"/>
      <c r="C9" s="153"/>
      <c r="D9" s="5"/>
    </row>
    <row r="10" spans="1:4">
      <c r="A10" s="4" t="s">
        <v>927</v>
      </c>
      <c r="B10" s="153" t="s">
        <v>33</v>
      </c>
      <c r="C10" s="153" t="s">
        <v>928</v>
      </c>
      <c r="D10" s="5">
        <v>10000</v>
      </c>
    </row>
    <row r="11" spans="1:4">
      <c r="B11" s="153"/>
      <c r="C11" s="153"/>
      <c r="D11" s="5"/>
    </row>
    <row r="12" spans="1:4">
      <c r="A12" s="4" t="s">
        <v>929</v>
      </c>
      <c r="B12" s="153" t="s">
        <v>440</v>
      </c>
      <c r="C12" s="153" t="s">
        <v>500</v>
      </c>
      <c r="D12" s="5">
        <v>325000</v>
      </c>
    </row>
    <row r="13" spans="1:4">
      <c r="B13" s="153"/>
      <c r="C13" s="153"/>
      <c r="D13" s="5"/>
    </row>
    <row r="14" spans="1:4">
      <c r="A14" s="4" t="s">
        <v>930</v>
      </c>
      <c r="B14" s="153" t="s">
        <v>303</v>
      </c>
      <c r="C14" s="153" t="s">
        <v>304</v>
      </c>
      <c r="D14" s="5">
        <v>3657439</v>
      </c>
    </row>
    <row r="15" spans="1:4">
      <c r="B15" s="153"/>
      <c r="C15" s="153"/>
      <c r="D15" s="5"/>
    </row>
    <row r="16" spans="1:4">
      <c r="A16" s="4" t="s">
        <v>931</v>
      </c>
      <c r="B16" s="153" t="s">
        <v>429</v>
      </c>
      <c r="C16" s="153" t="s">
        <v>474</v>
      </c>
      <c r="D16" s="5">
        <v>3275411</v>
      </c>
    </row>
    <row r="17" spans="1:4">
      <c r="B17" s="153"/>
      <c r="C17" s="153"/>
      <c r="D17" s="5"/>
    </row>
    <row r="18" spans="1:4">
      <c r="A18" s="4" t="s">
        <v>932</v>
      </c>
      <c r="B18" s="153" t="s">
        <v>397</v>
      </c>
      <c r="C18" s="153" t="s">
        <v>933</v>
      </c>
      <c r="D18" s="5">
        <v>655000</v>
      </c>
    </row>
    <row r="19" spans="1:4">
      <c r="B19" s="153"/>
      <c r="C19" s="153"/>
      <c r="D19" s="5"/>
    </row>
    <row r="20" spans="1:4">
      <c r="A20" s="4" t="s">
        <v>934</v>
      </c>
      <c r="B20" s="153" t="s">
        <v>757</v>
      </c>
      <c r="C20" s="153" t="s">
        <v>343</v>
      </c>
      <c r="D20" s="5">
        <v>610000</v>
      </c>
    </row>
    <row r="21" spans="1:4">
      <c r="B21" s="153"/>
      <c r="C21" s="153"/>
      <c r="D21" s="5"/>
    </row>
    <row r="22" spans="1:4">
      <c r="A22" s="4" t="s">
        <v>935</v>
      </c>
      <c r="B22" s="153" t="s">
        <v>235</v>
      </c>
      <c r="C22" s="153" t="s">
        <v>936</v>
      </c>
      <c r="D22" s="5">
        <v>432000</v>
      </c>
    </row>
    <row r="23" spans="1:4">
      <c r="B23" s="153"/>
      <c r="C23" s="153"/>
      <c r="D23" s="5"/>
    </row>
    <row r="24" spans="1:4">
      <c r="A24" s="4" t="s">
        <v>937</v>
      </c>
      <c r="B24" s="153" t="s">
        <v>859</v>
      </c>
      <c r="C24" s="153" t="s">
        <v>938</v>
      </c>
      <c r="D24" s="5">
        <v>255200</v>
      </c>
    </row>
    <row r="25" spans="1:4">
      <c r="B25" s="153"/>
      <c r="C25" s="153"/>
      <c r="D25" s="5"/>
    </row>
    <row r="26" spans="1:4">
      <c r="A26" s="4" t="s">
        <v>939</v>
      </c>
      <c r="B26" s="153" t="s">
        <v>656</v>
      </c>
      <c r="C26" s="153" t="s">
        <v>940</v>
      </c>
      <c r="D26" s="5">
        <v>750000</v>
      </c>
    </row>
    <row r="27" spans="1:4">
      <c r="B27" s="153"/>
      <c r="C27" s="153"/>
      <c r="D27" s="5"/>
    </row>
    <row r="28" spans="1:4">
      <c r="A28" s="4" t="s">
        <v>941</v>
      </c>
      <c r="B28" s="153" t="s">
        <v>440</v>
      </c>
      <c r="C28" s="153" t="s">
        <v>942</v>
      </c>
      <c r="D28" s="5">
        <v>500000</v>
      </c>
    </row>
    <row r="29" spans="1:4">
      <c r="B29" s="153"/>
      <c r="C29" s="153"/>
      <c r="D29" s="5"/>
    </row>
    <row r="30" spans="1:4">
      <c r="A30" s="4" t="s">
        <v>943</v>
      </c>
      <c r="B30" s="153" t="s">
        <v>400</v>
      </c>
      <c r="C30" s="153" t="s">
        <v>944</v>
      </c>
      <c r="D30" s="5">
        <v>315000</v>
      </c>
    </row>
    <row r="31" spans="1:4">
      <c r="B31" s="153"/>
      <c r="C31" s="153"/>
      <c r="D31" s="5"/>
    </row>
    <row r="32" spans="1:4">
      <c r="A32" s="4" t="s">
        <v>945</v>
      </c>
      <c r="B32" s="153" t="s">
        <v>400</v>
      </c>
      <c r="C32" s="153" t="s">
        <v>946</v>
      </c>
      <c r="D32" s="5">
        <v>925000</v>
      </c>
    </row>
    <row r="33" spans="1:4">
      <c r="B33" s="153"/>
      <c r="C33" s="153"/>
      <c r="D33" s="5"/>
    </row>
    <row r="34" spans="1:4">
      <c r="A34" s="4" t="s">
        <v>947</v>
      </c>
      <c r="B34" s="153" t="s">
        <v>948</v>
      </c>
      <c r="C34" s="153" t="s">
        <v>949</v>
      </c>
      <c r="D34" s="5">
        <v>75000</v>
      </c>
    </row>
    <row r="35" spans="1:4" ht="13.5" thickBot="1">
      <c r="B35" s="153"/>
      <c r="C35" s="153"/>
      <c r="D35" s="6">
        <f>SUM(D4:D34)</f>
        <v>11890000</v>
      </c>
    </row>
    <row r="36" spans="1:4" ht="13.5" thickTop="1">
      <c r="B36" s="153"/>
      <c r="C36" s="153"/>
      <c r="D36" s="153"/>
    </row>
  </sheetData>
  <phoneticPr fontId="2" type="noConversion"/>
  <printOptions horizontalCentered="1"/>
  <pageMargins left="0.75" right="0.75" top="1" bottom="1" header="0.5" footer="0.5"/>
  <pageSetup orientation="landscape" r:id="rId1"/>
  <headerFooter alignWithMargins="0">
    <oddHeader>&amp;C&amp;"Arial,Bold"&amp;12
FY 2003 ANCRC GRANT AWARDS</oddHeader>
    <oddFooter>&amp;R&amp;8&amp;Z&amp;F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2:D34"/>
  <sheetViews>
    <sheetView workbookViewId="0">
      <selection activeCell="B31" sqref="B31"/>
    </sheetView>
  </sheetViews>
  <sheetFormatPr defaultRowHeight="12.75"/>
  <cols>
    <col min="1" max="1" width="9.140625" style="4" customWidth="1"/>
    <col min="2" max="2" width="30.7109375" customWidth="1"/>
    <col min="3" max="3" width="45.7109375" customWidth="1"/>
    <col min="4" max="4" width="15.7109375" customWidth="1"/>
  </cols>
  <sheetData>
    <row r="2" spans="1:4">
      <c r="A2" s="3"/>
      <c r="B2" s="2"/>
      <c r="C2" s="2"/>
      <c r="D2" s="3" t="s">
        <v>660</v>
      </c>
    </row>
    <row r="3" spans="1:4" ht="13.5" thickBot="1">
      <c r="A3" s="1" t="s">
        <v>661</v>
      </c>
      <c r="B3" s="1" t="s">
        <v>662</v>
      </c>
      <c r="C3" s="1" t="s">
        <v>663</v>
      </c>
      <c r="D3" s="1" t="s">
        <v>664</v>
      </c>
    </row>
    <row r="4" spans="1:4">
      <c r="A4" s="4" t="s">
        <v>950</v>
      </c>
      <c r="B4" s="153" t="s">
        <v>951</v>
      </c>
      <c r="C4" s="153" t="s">
        <v>952</v>
      </c>
      <c r="D4" s="7">
        <v>50000</v>
      </c>
    </row>
    <row r="5" spans="1:4">
      <c r="B5" s="153"/>
      <c r="C5" s="153"/>
      <c r="D5" s="7"/>
    </row>
    <row r="6" spans="1:4">
      <c r="A6" s="4" t="s">
        <v>953</v>
      </c>
      <c r="B6" s="153" t="s">
        <v>33</v>
      </c>
      <c r="C6" s="153" t="s">
        <v>954</v>
      </c>
      <c r="D6" s="7">
        <v>35000</v>
      </c>
    </row>
    <row r="7" spans="1:4">
      <c r="B7" s="153"/>
      <c r="C7" s="153"/>
      <c r="D7" s="7"/>
    </row>
    <row r="8" spans="1:4">
      <c r="A8" s="4" t="s">
        <v>955</v>
      </c>
      <c r="B8" s="153" t="s">
        <v>897</v>
      </c>
      <c r="C8" s="153" t="s">
        <v>956</v>
      </c>
      <c r="D8" s="7">
        <v>14850</v>
      </c>
    </row>
    <row r="9" spans="1:4">
      <c r="B9" s="153"/>
      <c r="C9" s="153"/>
      <c r="D9" s="7"/>
    </row>
    <row r="10" spans="1:4">
      <c r="A10" s="4" t="s">
        <v>957</v>
      </c>
      <c r="B10" s="153" t="s">
        <v>757</v>
      </c>
      <c r="C10" s="153" t="s">
        <v>343</v>
      </c>
      <c r="D10" s="7">
        <v>450000</v>
      </c>
    </row>
    <row r="11" spans="1:4">
      <c r="B11" s="153"/>
      <c r="C11" s="153"/>
      <c r="D11" s="7"/>
    </row>
    <row r="12" spans="1:4">
      <c r="A12" s="4" t="s">
        <v>958</v>
      </c>
      <c r="B12" s="153" t="s">
        <v>397</v>
      </c>
      <c r="C12" s="153" t="s">
        <v>933</v>
      </c>
      <c r="D12" s="7">
        <v>590000</v>
      </c>
    </row>
    <row r="13" spans="1:4">
      <c r="B13" s="153"/>
      <c r="C13" s="153"/>
      <c r="D13" s="7"/>
    </row>
    <row r="14" spans="1:4">
      <c r="A14" s="4" t="s">
        <v>959</v>
      </c>
      <c r="B14" s="153" t="s">
        <v>656</v>
      </c>
      <c r="C14" s="153" t="s">
        <v>960</v>
      </c>
      <c r="D14" s="7">
        <v>381000</v>
      </c>
    </row>
    <row r="15" spans="1:4">
      <c r="B15" s="153"/>
      <c r="C15" s="153"/>
      <c r="D15" s="7"/>
    </row>
    <row r="16" spans="1:4">
      <c r="A16" s="4" t="s">
        <v>961</v>
      </c>
      <c r="B16" s="153" t="s">
        <v>962</v>
      </c>
      <c r="C16" s="153" t="s">
        <v>474</v>
      </c>
      <c r="D16" s="7">
        <v>3676681</v>
      </c>
    </row>
    <row r="17" spans="1:4">
      <c r="B17" s="153"/>
      <c r="C17" s="153"/>
      <c r="D17" s="7"/>
    </row>
    <row r="18" spans="1:4">
      <c r="A18" s="4" t="s">
        <v>963</v>
      </c>
      <c r="B18" s="153" t="s">
        <v>964</v>
      </c>
      <c r="C18" s="153" t="s">
        <v>965</v>
      </c>
      <c r="D18" s="7">
        <v>1000000</v>
      </c>
    </row>
    <row r="19" spans="1:4">
      <c r="B19" s="153"/>
      <c r="C19" s="153"/>
      <c r="D19" s="7"/>
    </row>
    <row r="20" spans="1:4">
      <c r="A20" s="4" t="s">
        <v>966</v>
      </c>
      <c r="B20" s="153" t="s">
        <v>440</v>
      </c>
      <c r="C20" s="153" t="s">
        <v>967</v>
      </c>
      <c r="D20" s="7">
        <v>1000000</v>
      </c>
    </row>
    <row r="21" spans="1:4">
      <c r="B21" s="153"/>
      <c r="C21" s="153"/>
      <c r="D21" s="7"/>
    </row>
    <row r="22" spans="1:4">
      <c r="A22" s="4" t="s">
        <v>968</v>
      </c>
      <c r="B22" s="153" t="s">
        <v>885</v>
      </c>
      <c r="C22" s="153" t="s">
        <v>969</v>
      </c>
      <c r="D22" s="7">
        <v>29000</v>
      </c>
    </row>
    <row r="23" spans="1:4">
      <c r="B23" s="153"/>
      <c r="C23" s="153"/>
      <c r="D23" s="7"/>
    </row>
    <row r="24" spans="1:4">
      <c r="A24" s="4" t="s">
        <v>970</v>
      </c>
      <c r="B24" s="153" t="s">
        <v>303</v>
      </c>
      <c r="C24" s="153" t="s">
        <v>304</v>
      </c>
      <c r="D24" s="7">
        <v>3008194</v>
      </c>
    </row>
    <row r="25" spans="1:4">
      <c r="B25" s="153"/>
      <c r="C25" s="153"/>
      <c r="D25" s="7"/>
    </row>
    <row r="26" spans="1:4">
      <c r="A26" s="4" t="s">
        <v>971</v>
      </c>
      <c r="B26" s="153" t="s">
        <v>972</v>
      </c>
      <c r="C26" s="153" t="s">
        <v>973</v>
      </c>
      <c r="D26" s="7">
        <v>515354</v>
      </c>
    </row>
    <row r="27" spans="1:4">
      <c r="B27" s="153"/>
      <c r="C27" s="153"/>
      <c r="D27" s="7"/>
    </row>
    <row r="28" spans="1:4">
      <c r="A28" s="4" t="s">
        <v>974</v>
      </c>
      <c r="B28" s="153" t="s">
        <v>440</v>
      </c>
      <c r="C28" s="153" t="s">
        <v>975</v>
      </c>
      <c r="D28" s="7">
        <v>655000</v>
      </c>
    </row>
    <row r="29" spans="1:4">
      <c r="B29" s="153"/>
      <c r="C29" s="153"/>
      <c r="D29" s="7"/>
    </row>
    <row r="30" spans="1:4">
      <c r="A30" s="4" t="s">
        <v>976</v>
      </c>
      <c r="B30" s="153" t="s">
        <v>400</v>
      </c>
      <c r="C30" s="153" t="s">
        <v>944</v>
      </c>
      <c r="D30" s="7">
        <v>300000</v>
      </c>
    </row>
    <row r="31" spans="1:4">
      <c r="B31" s="153"/>
      <c r="C31" s="153"/>
      <c r="D31" s="7"/>
    </row>
    <row r="32" spans="1:4">
      <c r="A32" s="4" t="s">
        <v>977</v>
      </c>
      <c r="B32" s="153" t="s">
        <v>179</v>
      </c>
      <c r="C32" s="153" t="s">
        <v>978</v>
      </c>
      <c r="D32" s="7">
        <v>130000</v>
      </c>
    </row>
    <row r="33" spans="4:4" ht="13.5" thickBot="1">
      <c r="D33" s="8">
        <f>SUM(D4:D32)</f>
        <v>11835079</v>
      </c>
    </row>
    <row r="34" spans="4:4" ht="13.5" thickTop="1">
      <c r="D34" s="153"/>
    </row>
  </sheetData>
  <phoneticPr fontId="2" type="noConversion"/>
  <printOptions horizontalCentered="1"/>
  <pageMargins left="0.75" right="0.75" top="1" bottom="1" header="0.5" footer="0.5"/>
  <pageSetup orientation="landscape" r:id="rId1"/>
  <headerFooter alignWithMargins="0">
    <oddHeader>&amp;C&amp;"Arial,Bold"&amp;12FY 2002 ANCRC GRANT AWARDS</oddHeader>
    <oddFooter>&amp;R&amp;8&amp;Z&amp;F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2:D50"/>
  <sheetViews>
    <sheetView workbookViewId="0">
      <selection activeCell="A22" sqref="A22:D26"/>
    </sheetView>
  </sheetViews>
  <sheetFormatPr defaultRowHeight="12.75"/>
  <cols>
    <col min="1" max="1" width="9.140625" style="4" customWidth="1"/>
    <col min="2" max="2" width="30.7109375" customWidth="1"/>
    <col min="3" max="3" width="45.7109375" customWidth="1"/>
    <col min="4" max="4" width="15.7109375" customWidth="1"/>
  </cols>
  <sheetData>
    <row r="2" spans="1:4">
      <c r="A2" s="3"/>
      <c r="B2" s="2"/>
      <c r="C2" s="2"/>
      <c r="D2" s="3" t="s">
        <v>660</v>
      </c>
    </row>
    <row r="3" spans="1:4" ht="13.5" thickBot="1">
      <c r="A3" s="1" t="s">
        <v>661</v>
      </c>
      <c r="B3" s="1" t="s">
        <v>662</v>
      </c>
      <c r="C3" s="1" t="s">
        <v>663</v>
      </c>
      <c r="D3" s="1" t="s">
        <v>664</v>
      </c>
    </row>
    <row r="4" spans="1:4">
      <c r="A4" s="4" t="s">
        <v>979</v>
      </c>
      <c r="B4" s="153" t="s">
        <v>450</v>
      </c>
      <c r="C4" s="153" t="s">
        <v>980</v>
      </c>
      <c r="D4" s="5">
        <v>75000</v>
      </c>
    </row>
    <row r="5" spans="1:4">
      <c r="B5" s="153"/>
      <c r="C5" s="153"/>
      <c r="D5" s="5"/>
    </row>
    <row r="6" spans="1:4">
      <c r="A6" s="4" t="s">
        <v>981</v>
      </c>
      <c r="B6" s="153" t="s">
        <v>219</v>
      </c>
      <c r="C6" s="153" t="s">
        <v>982</v>
      </c>
      <c r="D6" s="5">
        <v>250000</v>
      </c>
    </row>
    <row r="7" spans="1:4">
      <c r="B7" s="153"/>
      <c r="C7" s="153"/>
      <c r="D7" s="5"/>
    </row>
    <row r="8" spans="1:4">
      <c r="A8" s="4" t="s">
        <v>983</v>
      </c>
      <c r="B8" s="153" t="s">
        <v>33</v>
      </c>
      <c r="C8" s="153" t="s">
        <v>984</v>
      </c>
      <c r="D8" s="5">
        <v>12500</v>
      </c>
    </row>
    <row r="9" spans="1:4">
      <c r="B9" s="153"/>
      <c r="C9" s="153"/>
      <c r="D9" s="5"/>
    </row>
    <row r="10" spans="1:4">
      <c r="A10" s="4" t="s">
        <v>985</v>
      </c>
      <c r="B10" s="153" t="s">
        <v>303</v>
      </c>
      <c r="C10" s="153" t="s">
        <v>304</v>
      </c>
      <c r="D10" s="5">
        <v>3205732</v>
      </c>
    </row>
    <row r="11" spans="1:4">
      <c r="B11" s="153"/>
      <c r="C11" s="153"/>
      <c r="D11" s="5"/>
    </row>
    <row r="12" spans="1:4">
      <c r="A12" s="4" t="s">
        <v>986</v>
      </c>
      <c r="B12" s="153" t="s">
        <v>987</v>
      </c>
      <c r="C12" s="153" t="s">
        <v>988</v>
      </c>
      <c r="D12" s="5">
        <v>96798</v>
      </c>
    </row>
    <row r="13" spans="1:4">
      <c r="B13" s="153"/>
      <c r="C13" s="153"/>
      <c r="D13" s="5"/>
    </row>
    <row r="14" spans="1:4">
      <c r="A14" s="4" t="s">
        <v>989</v>
      </c>
      <c r="B14" s="153" t="s">
        <v>962</v>
      </c>
      <c r="C14" s="153" t="s">
        <v>474</v>
      </c>
      <c r="D14" s="5">
        <v>3918113</v>
      </c>
    </row>
    <row r="15" spans="1:4">
      <c r="B15" s="153"/>
      <c r="C15" s="153"/>
      <c r="D15" s="5"/>
    </row>
    <row r="16" spans="1:4">
      <c r="A16" s="4" t="s">
        <v>990</v>
      </c>
      <c r="B16" s="153" t="s">
        <v>656</v>
      </c>
      <c r="C16" s="153" t="s">
        <v>991</v>
      </c>
      <c r="D16" s="5">
        <v>100000</v>
      </c>
    </row>
    <row r="17" spans="1:4">
      <c r="B17" s="153"/>
      <c r="C17" s="153"/>
      <c r="D17" s="5"/>
    </row>
    <row r="18" spans="1:4">
      <c r="A18" s="4" t="s">
        <v>992</v>
      </c>
      <c r="B18" s="153" t="s">
        <v>972</v>
      </c>
      <c r="C18" s="153" t="s">
        <v>993</v>
      </c>
      <c r="D18" s="5">
        <v>250000</v>
      </c>
    </row>
    <row r="19" spans="1:4">
      <c r="B19" s="153"/>
      <c r="C19" s="153"/>
      <c r="D19" s="5"/>
    </row>
    <row r="20" spans="1:4">
      <c r="A20" s="4" t="s">
        <v>994</v>
      </c>
      <c r="B20" s="153" t="s">
        <v>964</v>
      </c>
      <c r="C20" s="153" t="s">
        <v>995</v>
      </c>
      <c r="D20" s="5">
        <v>1479260</v>
      </c>
    </row>
    <row r="21" spans="1:4">
      <c r="B21" s="153"/>
      <c r="C21" s="153"/>
      <c r="D21" s="5"/>
    </row>
    <row r="22" spans="1:4">
      <c r="A22" s="4" t="s">
        <v>996</v>
      </c>
      <c r="B22" s="153" t="s">
        <v>440</v>
      </c>
      <c r="C22" s="153" t="s">
        <v>975</v>
      </c>
      <c r="D22" s="5">
        <v>550000</v>
      </c>
    </row>
    <row r="23" spans="1:4">
      <c r="B23" s="153"/>
      <c r="C23" s="153"/>
      <c r="D23" s="5"/>
    </row>
    <row r="24" spans="1:4">
      <c r="A24" s="4" t="s">
        <v>997</v>
      </c>
      <c r="B24" s="153" t="s">
        <v>440</v>
      </c>
      <c r="C24" s="153" t="s">
        <v>998</v>
      </c>
      <c r="D24" s="5">
        <v>1000000</v>
      </c>
    </row>
    <row r="25" spans="1:4">
      <c r="B25" s="153"/>
      <c r="C25" s="153"/>
      <c r="D25" s="5"/>
    </row>
    <row r="26" spans="1:4">
      <c r="A26" s="4" t="s">
        <v>999</v>
      </c>
      <c r="B26" s="153" t="s">
        <v>425</v>
      </c>
      <c r="C26" s="153" t="s">
        <v>1000</v>
      </c>
      <c r="D26" s="5">
        <v>23000</v>
      </c>
    </row>
    <row r="27" spans="1:4" ht="13.5" thickBot="1">
      <c r="B27" s="153"/>
      <c r="C27" s="153"/>
      <c r="D27" s="6">
        <f>SUM(D4:D26)</f>
        <v>10960403</v>
      </c>
    </row>
    <row r="28" spans="1:4" ht="13.5" thickTop="1">
      <c r="B28" s="153"/>
      <c r="C28" s="153"/>
      <c r="D28" s="5"/>
    </row>
    <row r="29" spans="1:4">
      <c r="B29" s="153"/>
      <c r="C29" s="153"/>
      <c r="D29" s="5"/>
    </row>
    <row r="30" spans="1:4">
      <c r="B30" s="153"/>
      <c r="C30" s="153"/>
      <c r="D30" s="5"/>
    </row>
    <row r="31" spans="1:4">
      <c r="B31" s="153"/>
      <c r="C31" s="153"/>
      <c r="D31" s="5"/>
    </row>
    <row r="32" spans="1:4">
      <c r="B32" s="153"/>
      <c r="C32" s="153"/>
      <c r="D32" s="5"/>
    </row>
    <row r="33" spans="4:4">
      <c r="D33" s="5"/>
    </row>
    <row r="34" spans="4:4">
      <c r="D34" s="5"/>
    </row>
    <row r="35" spans="4:4">
      <c r="D35" s="5"/>
    </row>
    <row r="36" spans="4:4">
      <c r="D36" s="5"/>
    </row>
    <row r="37" spans="4:4">
      <c r="D37" s="5"/>
    </row>
    <row r="38" spans="4:4">
      <c r="D38" s="5"/>
    </row>
    <row r="39" spans="4:4">
      <c r="D39" s="5"/>
    </row>
    <row r="40" spans="4:4">
      <c r="D40" s="5"/>
    </row>
    <row r="41" spans="4:4">
      <c r="D41" s="5"/>
    </row>
    <row r="42" spans="4:4">
      <c r="D42" s="5"/>
    </row>
    <row r="43" spans="4:4">
      <c r="D43" s="5"/>
    </row>
    <row r="44" spans="4:4">
      <c r="D44" s="5"/>
    </row>
    <row r="45" spans="4:4">
      <c r="D45" s="5"/>
    </row>
    <row r="46" spans="4:4">
      <c r="D46" s="5"/>
    </row>
    <row r="47" spans="4:4">
      <c r="D47" s="5"/>
    </row>
    <row r="48" spans="4:4">
      <c r="D48" s="5"/>
    </row>
    <row r="49" spans="4:4">
      <c r="D49" s="5"/>
    </row>
    <row r="50" spans="4:4">
      <c r="D50" s="5"/>
    </row>
  </sheetData>
  <phoneticPr fontId="2" type="noConversion"/>
  <printOptions horizontalCentered="1"/>
  <pageMargins left="0.75" right="0.75" top="1" bottom="1" header="0.5" footer="0.5"/>
  <pageSetup orientation="landscape" r:id="rId1"/>
  <headerFooter alignWithMargins="0">
    <oddHeader>&amp;C
&amp;"Arial,Bold"&amp;12FY 2001 ANCRC GRANT AWARDS</oddHeader>
    <oddFooter>&amp;R&amp;8&amp;Z&amp;F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A2:D35"/>
  <sheetViews>
    <sheetView workbookViewId="0">
      <selection activeCell="A32" sqref="A32:D32"/>
    </sheetView>
  </sheetViews>
  <sheetFormatPr defaultRowHeight="12.75"/>
  <cols>
    <col min="1" max="1" width="9.140625" style="4" customWidth="1"/>
    <col min="2" max="2" width="30.7109375" customWidth="1"/>
    <col min="3" max="3" width="45.7109375" customWidth="1"/>
    <col min="4" max="4" width="15.7109375" customWidth="1"/>
  </cols>
  <sheetData>
    <row r="2" spans="1:4">
      <c r="A2" s="3"/>
      <c r="B2" s="2"/>
      <c r="C2" s="2"/>
      <c r="D2" s="3" t="s">
        <v>660</v>
      </c>
    </row>
    <row r="3" spans="1:4" ht="13.5" thickBot="1">
      <c r="A3" s="1" t="s">
        <v>661</v>
      </c>
      <c r="B3" s="1" t="s">
        <v>662</v>
      </c>
      <c r="C3" s="1" t="s">
        <v>663</v>
      </c>
      <c r="D3" s="1" t="s">
        <v>664</v>
      </c>
    </row>
    <row r="4" spans="1:4">
      <c r="A4" s="4" t="s">
        <v>1001</v>
      </c>
      <c r="B4" s="153" t="s">
        <v>450</v>
      </c>
      <c r="C4" s="153" t="s">
        <v>1002</v>
      </c>
      <c r="D4" s="5">
        <v>16138</v>
      </c>
    </row>
    <row r="5" spans="1:4">
      <c r="B5" s="153"/>
      <c r="C5" s="153"/>
      <c r="D5" s="5"/>
    </row>
    <row r="6" spans="1:4">
      <c r="A6" s="4" t="s">
        <v>1003</v>
      </c>
      <c r="B6" s="153" t="s">
        <v>450</v>
      </c>
      <c r="C6" s="153" t="s">
        <v>1004</v>
      </c>
      <c r="D6" s="5">
        <v>29767</v>
      </c>
    </row>
    <row r="7" spans="1:4">
      <c r="B7" s="153"/>
      <c r="C7" s="153"/>
      <c r="D7" s="5"/>
    </row>
    <row r="8" spans="1:4">
      <c r="A8" s="4" t="s">
        <v>1005</v>
      </c>
      <c r="B8" s="153" t="s">
        <v>450</v>
      </c>
      <c r="C8" s="153" t="s">
        <v>1006</v>
      </c>
      <c r="D8" s="5">
        <v>69250</v>
      </c>
    </row>
    <row r="9" spans="1:4">
      <c r="B9" s="153"/>
      <c r="C9" s="153"/>
      <c r="D9" s="5"/>
    </row>
    <row r="10" spans="1:4">
      <c r="A10" s="4" t="s">
        <v>1007</v>
      </c>
      <c r="B10" s="153" t="s">
        <v>219</v>
      </c>
      <c r="C10" s="153" t="s">
        <v>1008</v>
      </c>
      <c r="D10" s="5">
        <v>64592</v>
      </c>
    </row>
    <row r="11" spans="1:4">
      <c r="B11" s="153"/>
      <c r="C11" s="153"/>
      <c r="D11" s="5"/>
    </row>
    <row r="12" spans="1:4">
      <c r="A12" s="4" t="s">
        <v>1009</v>
      </c>
      <c r="B12" s="153" t="s">
        <v>400</v>
      </c>
      <c r="C12" s="153" t="s">
        <v>1010</v>
      </c>
      <c r="D12" s="5">
        <v>217600</v>
      </c>
    </row>
    <row r="13" spans="1:4">
      <c r="B13" s="153"/>
      <c r="C13" s="153"/>
      <c r="D13" s="5"/>
    </row>
    <row r="14" spans="1:4">
      <c r="A14" s="4" t="s">
        <v>1011</v>
      </c>
      <c r="B14" s="153" t="s">
        <v>33</v>
      </c>
      <c r="C14" s="153" t="s">
        <v>1012</v>
      </c>
      <c r="D14" s="5">
        <v>225111</v>
      </c>
    </row>
    <row r="15" spans="1:4">
      <c r="B15" s="153"/>
      <c r="C15" s="153"/>
      <c r="D15" s="5"/>
    </row>
    <row r="16" spans="1:4">
      <c r="A16" s="4" t="s">
        <v>1013</v>
      </c>
      <c r="B16" s="153" t="s">
        <v>987</v>
      </c>
      <c r="C16" s="153" t="s">
        <v>1014</v>
      </c>
      <c r="D16" s="5">
        <v>171578</v>
      </c>
    </row>
    <row r="17" spans="1:4">
      <c r="B17" s="153"/>
      <c r="C17" s="153"/>
      <c r="D17" s="5"/>
    </row>
    <row r="18" spans="1:4">
      <c r="A18" s="4" t="s">
        <v>1015</v>
      </c>
      <c r="B18" s="153" t="s">
        <v>303</v>
      </c>
      <c r="C18" s="153" t="s">
        <v>304</v>
      </c>
      <c r="D18" s="5">
        <v>6942403</v>
      </c>
    </row>
    <row r="19" spans="1:4">
      <c r="B19" s="153"/>
      <c r="C19" s="153"/>
      <c r="D19" s="5"/>
    </row>
    <row r="20" spans="1:4">
      <c r="A20" s="4" t="s">
        <v>1016</v>
      </c>
      <c r="B20" s="153" t="s">
        <v>179</v>
      </c>
      <c r="C20" s="153" t="s">
        <v>1017</v>
      </c>
      <c r="D20" s="5">
        <v>400000</v>
      </c>
    </row>
    <row r="21" spans="1:4">
      <c r="B21" s="153"/>
      <c r="C21" s="153"/>
      <c r="D21" s="5"/>
    </row>
    <row r="22" spans="1:4">
      <c r="A22" s="4" t="s">
        <v>1018</v>
      </c>
      <c r="B22" s="153" t="s">
        <v>962</v>
      </c>
      <c r="C22" s="153" t="s">
        <v>1019</v>
      </c>
      <c r="D22" s="5">
        <v>255976</v>
      </c>
    </row>
    <row r="23" spans="1:4">
      <c r="B23" s="153"/>
      <c r="C23" s="153"/>
      <c r="D23" s="5"/>
    </row>
    <row r="24" spans="1:4">
      <c r="A24" s="4" t="s">
        <v>1020</v>
      </c>
      <c r="B24" s="153" t="s">
        <v>962</v>
      </c>
      <c r="C24" s="153" t="s">
        <v>1021</v>
      </c>
      <c r="D24" s="5">
        <v>10000</v>
      </c>
    </row>
    <row r="25" spans="1:4">
      <c r="B25" s="153"/>
      <c r="C25" s="153"/>
      <c r="D25" s="5"/>
    </row>
    <row r="26" spans="1:4">
      <c r="A26" s="4" t="s">
        <v>1022</v>
      </c>
      <c r="B26" s="153" t="s">
        <v>962</v>
      </c>
      <c r="C26" s="153" t="s">
        <v>377</v>
      </c>
      <c r="D26" s="5">
        <v>3308697</v>
      </c>
    </row>
    <row r="27" spans="1:4">
      <c r="B27" s="153"/>
      <c r="C27" s="153"/>
      <c r="D27" s="5"/>
    </row>
    <row r="28" spans="1:4">
      <c r="A28" s="4" t="s">
        <v>1023</v>
      </c>
      <c r="B28" s="153" t="s">
        <v>972</v>
      </c>
      <c r="C28" s="153" t="s">
        <v>1024</v>
      </c>
      <c r="D28" s="5">
        <v>225992</v>
      </c>
    </row>
    <row r="29" spans="1:4">
      <c r="B29" s="153"/>
      <c r="C29" s="153"/>
      <c r="D29" s="5"/>
    </row>
    <row r="30" spans="1:4">
      <c r="A30" s="4" t="s">
        <v>1025</v>
      </c>
      <c r="B30" s="153" t="s">
        <v>897</v>
      </c>
      <c r="C30" s="153" t="s">
        <v>1026</v>
      </c>
      <c r="D30" s="5">
        <v>49500</v>
      </c>
    </row>
    <row r="31" spans="1:4">
      <c r="B31" s="153"/>
      <c r="C31" s="153"/>
      <c r="D31" s="5"/>
    </row>
    <row r="32" spans="1:4">
      <c r="A32" s="4" t="s">
        <v>1027</v>
      </c>
      <c r="B32" s="153" t="s">
        <v>440</v>
      </c>
      <c r="C32" s="153" t="s">
        <v>1028</v>
      </c>
      <c r="D32" s="5">
        <v>40000</v>
      </c>
    </row>
    <row r="33" spans="4:4" ht="13.5" thickBot="1">
      <c r="D33" s="6">
        <f>SUM(D4:D32)</f>
        <v>12026604</v>
      </c>
    </row>
    <row r="34" spans="4:4" ht="13.5" thickTop="1">
      <c r="D34" s="5"/>
    </row>
    <row r="35" spans="4:4">
      <c r="D35" s="5"/>
    </row>
  </sheetData>
  <phoneticPr fontId="2" type="noConversion"/>
  <printOptions horizontalCentered="1"/>
  <pageMargins left="0.75" right="0.75" top="1" bottom="1" header="0.5" footer="0.5"/>
  <pageSetup orientation="landscape" r:id="rId1"/>
  <headerFooter alignWithMargins="0">
    <oddHeader>&amp;C
&amp;"Arial,Bold"&amp;12FY 2000 ANCRC GRANT AWARDS</oddHeader>
    <oddFooter>&amp;R&amp;8&amp;Z&amp;F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fitToPage="1"/>
  </sheetPr>
  <dimension ref="A2:D32"/>
  <sheetViews>
    <sheetView workbookViewId="0">
      <selection activeCell="B19" sqref="B19"/>
    </sheetView>
  </sheetViews>
  <sheetFormatPr defaultRowHeight="12.75"/>
  <cols>
    <col min="1" max="1" width="9.140625" style="4" customWidth="1"/>
    <col min="2" max="2" width="30.7109375" customWidth="1"/>
    <col min="3" max="3" width="45.7109375" customWidth="1"/>
    <col min="4" max="4" width="15.7109375" customWidth="1"/>
  </cols>
  <sheetData>
    <row r="2" spans="1:4">
      <c r="A2" s="3"/>
      <c r="B2" s="2"/>
      <c r="C2" s="2"/>
      <c r="D2" s="3" t="s">
        <v>660</v>
      </c>
    </row>
    <row r="3" spans="1:4" ht="13.5" thickBot="1">
      <c r="A3" s="1" t="s">
        <v>661</v>
      </c>
      <c r="B3" s="1" t="s">
        <v>662</v>
      </c>
      <c r="C3" s="1" t="s">
        <v>663</v>
      </c>
      <c r="D3" s="1" t="s">
        <v>664</v>
      </c>
    </row>
    <row r="4" spans="1:4">
      <c r="A4" s="4" t="s">
        <v>1029</v>
      </c>
      <c r="B4" s="153" t="s">
        <v>450</v>
      </c>
      <c r="C4" s="153" t="s">
        <v>1030</v>
      </c>
      <c r="D4" s="5">
        <v>68642</v>
      </c>
    </row>
    <row r="5" spans="1:4">
      <c r="B5" s="153"/>
      <c r="C5" s="153"/>
      <c r="D5" s="5"/>
    </row>
    <row r="6" spans="1:4">
      <c r="A6" s="4" t="s">
        <v>1031</v>
      </c>
      <c r="B6" s="153" t="s">
        <v>400</v>
      </c>
      <c r="C6" s="153" t="s">
        <v>1032</v>
      </c>
      <c r="D6" s="5">
        <v>148000</v>
      </c>
    </row>
    <row r="7" spans="1:4">
      <c r="B7" s="153"/>
      <c r="C7" s="153"/>
      <c r="D7" s="5"/>
    </row>
    <row r="8" spans="1:4">
      <c r="A8" s="4" t="s">
        <v>1033</v>
      </c>
      <c r="B8" s="153" t="s">
        <v>303</v>
      </c>
      <c r="C8" s="153" t="s">
        <v>304</v>
      </c>
      <c r="D8" s="5">
        <v>3511987</v>
      </c>
    </row>
    <row r="9" spans="1:4">
      <c r="B9" s="153"/>
      <c r="C9" s="153"/>
      <c r="D9" s="5"/>
    </row>
    <row r="10" spans="1:4">
      <c r="A10" s="4" t="s">
        <v>1034</v>
      </c>
      <c r="B10" s="153" t="s">
        <v>179</v>
      </c>
      <c r="C10" s="153" t="s">
        <v>1035</v>
      </c>
      <c r="D10" s="5">
        <v>160000</v>
      </c>
    </row>
    <row r="11" spans="1:4">
      <c r="B11" s="153"/>
      <c r="C11" s="153"/>
      <c r="D11" s="5"/>
    </row>
    <row r="12" spans="1:4">
      <c r="A12" s="4" t="s">
        <v>1036</v>
      </c>
      <c r="B12" s="153" t="s">
        <v>962</v>
      </c>
      <c r="C12" s="153" t="s">
        <v>1037</v>
      </c>
      <c r="D12" s="5">
        <v>350000</v>
      </c>
    </row>
    <row r="13" spans="1:4">
      <c r="B13" s="153"/>
      <c r="C13" s="153"/>
      <c r="D13" s="5"/>
    </row>
    <row r="14" spans="1:4">
      <c r="A14" s="4" t="s">
        <v>1038</v>
      </c>
      <c r="B14" s="153" t="s">
        <v>962</v>
      </c>
      <c r="C14" s="153" t="s">
        <v>1039</v>
      </c>
      <c r="D14" s="5">
        <v>50000</v>
      </c>
    </row>
    <row r="15" spans="1:4">
      <c r="B15" s="153"/>
      <c r="C15" s="153"/>
      <c r="D15" s="5"/>
    </row>
    <row r="16" spans="1:4">
      <c r="A16" s="4" t="s">
        <v>1040</v>
      </c>
      <c r="B16" s="153" t="s">
        <v>962</v>
      </c>
      <c r="C16" s="153" t="s">
        <v>474</v>
      </c>
      <c r="D16" s="5">
        <v>3511987</v>
      </c>
    </row>
    <row r="17" spans="1:4">
      <c r="B17" s="153"/>
      <c r="C17" s="153"/>
      <c r="D17" s="5"/>
    </row>
    <row r="18" spans="1:4">
      <c r="A18" s="4" t="s">
        <v>1041</v>
      </c>
      <c r="B18" s="153" t="s">
        <v>859</v>
      </c>
      <c r="C18" s="153" t="s">
        <v>1042</v>
      </c>
      <c r="D18" s="5">
        <v>36500</v>
      </c>
    </row>
    <row r="19" spans="1:4">
      <c r="B19" s="153"/>
      <c r="C19" s="153"/>
      <c r="D19" s="5"/>
    </row>
    <row r="20" spans="1:4">
      <c r="A20" s="4" t="s">
        <v>1043</v>
      </c>
      <c r="B20" s="153" t="s">
        <v>440</v>
      </c>
      <c r="C20" s="153" t="s">
        <v>975</v>
      </c>
      <c r="D20" s="5">
        <v>1200000</v>
      </c>
    </row>
    <row r="21" spans="1:4">
      <c r="B21" s="153"/>
      <c r="C21" s="153"/>
      <c r="D21" s="5"/>
    </row>
    <row r="22" spans="1:4">
      <c r="A22" s="4" t="s">
        <v>1044</v>
      </c>
      <c r="B22" s="153" t="s">
        <v>829</v>
      </c>
      <c r="C22" s="153" t="s">
        <v>1045</v>
      </c>
      <c r="D22" s="5">
        <v>1000000</v>
      </c>
    </row>
    <row r="23" spans="1:4" ht="13.5" thickBot="1">
      <c r="B23" s="153"/>
      <c r="C23" s="153"/>
      <c r="D23" s="6">
        <f>SUM(D4:D22)</f>
        <v>10037116</v>
      </c>
    </row>
    <row r="24" spans="1:4" ht="13.5" thickTop="1">
      <c r="B24" s="153"/>
      <c r="C24" s="153"/>
      <c r="D24" s="5"/>
    </row>
    <row r="25" spans="1:4">
      <c r="B25" s="153"/>
      <c r="C25" s="153"/>
      <c r="D25" s="5"/>
    </row>
    <row r="26" spans="1:4">
      <c r="B26" s="153"/>
      <c r="C26" s="153"/>
      <c r="D26" s="5"/>
    </row>
    <row r="27" spans="1:4">
      <c r="B27" s="153"/>
      <c r="C27" s="153"/>
      <c r="D27" s="5"/>
    </row>
    <row r="28" spans="1:4">
      <c r="B28" s="153"/>
      <c r="C28" s="153"/>
      <c r="D28" s="5"/>
    </row>
    <row r="29" spans="1:4">
      <c r="B29" s="153"/>
      <c r="C29" s="153"/>
      <c r="D29" s="5"/>
    </row>
    <row r="30" spans="1:4">
      <c r="B30" s="153"/>
      <c r="C30" s="153"/>
      <c r="D30" s="5"/>
    </row>
    <row r="31" spans="1:4">
      <c r="B31" s="153"/>
      <c r="C31" s="153"/>
      <c r="D31" s="5"/>
    </row>
    <row r="32" spans="1:4">
      <c r="B32" s="153"/>
      <c r="C32" s="153"/>
      <c r="D32" s="5"/>
    </row>
  </sheetData>
  <phoneticPr fontId="2" type="noConversion"/>
  <printOptions horizontalCentered="1"/>
  <pageMargins left="0.75" right="0.75" top="1" bottom="1" header="0.5" footer="0.5"/>
  <pageSetup orientation="landscape" r:id="rId1"/>
  <headerFooter alignWithMargins="0">
    <oddHeader>&amp;C
&amp;"Arial,Bold"&amp;12FY 1999 ANCRC GRANT AWARDS</oddHeader>
    <oddFooter>&amp;R&amp;8&amp;Z&amp;F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C1606E-76CE-4B1F-A3B5-AE9EDC59EEF3}">
  <dimension ref="A1:D25"/>
  <sheetViews>
    <sheetView workbookViewId="0">
      <selection activeCell="D25" sqref="D25"/>
    </sheetView>
  </sheetViews>
  <sheetFormatPr defaultRowHeight="12.75"/>
  <cols>
    <col min="2" max="2" width="44" customWidth="1"/>
    <col min="3" max="3" width="73.140625" customWidth="1"/>
    <col min="4" max="4" width="16.5703125" customWidth="1"/>
  </cols>
  <sheetData>
    <row r="1" spans="1:4" ht="23.25">
      <c r="A1" s="187" t="s">
        <v>56</v>
      </c>
      <c r="B1" s="187"/>
      <c r="C1" s="187"/>
      <c r="D1" s="153"/>
    </row>
    <row r="2" spans="1:4" ht="15">
      <c r="A2" s="114" t="s">
        <v>8</v>
      </c>
      <c r="B2" s="115" t="s">
        <v>9</v>
      </c>
      <c r="C2" s="116" t="s">
        <v>10</v>
      </c>
      <c r="D2" s="117" t="s">
        <v>11</v>
      </c>
    </row>
    <row r="3" spans="1:4">
      <c r="A3" s="118" t="s">
        <v>57</v>
      </c>
      <c r="B3" s="119" t="s">
        <v>13</v>
      </c>
      <c r="C3" s="120" t="s">
        <v>14</v>
      </c>
      <c r="D3" s="121">
        <v>30837956.23</v>
      </c>
    </row>
    <row r="4" spans="1:4" ht="15">
      <c r="A4" s="118" t="s">
        <v>58</v>
      </c>
      <c r="B4" s="119" t="s">
        <v>59</v>
      </c>
      <c r="C4" s="120" t="s">
        <v>60</v>
      </c>
      <c r="D4" s="122">
        <v>425000</v>
      </c>
    </row>
    <row r="5" spans="1:4">
      <c r="A5" s="118" t="s">
        <v>61</v>
      </c>
      <c r="B5" s="119" t="s">
        <v>24</v>
      </c>
      <c r="C5" s="120" t="s">
        <v>62</v>
      </c>
      <c r="D5" s="121">
        <v>800000</v>
      </c>
    </row>
    <row r="6" spans="1:4">
      <c r="A6" s="118" t="s">
        <v>63</v>
      </c>
      <c r="B6" s="119" t="s">
        <v>24</v>
      </c>
      <c r="C6" s="120" t="s">
        <v>64</v>
      </c>
      <c r="D6" s="121">
        <v>700000</v>
      </c>
    </row>
    <row r="7" spans="1:4">
      <c r="A7" s="118" t="s">
        <v>65</v>
      </c>
      <c r="B7" s="119" t="s">
        <v>24</v>
      </c>
      <c r="C7" s="120" t="s">
        <v>66</v>
      </c>
      <c r="D7" s="121">
        <v>400000</v>
      </c>
    </row>
    <row r="8" spans="1:4">
      <c r="A8" s="118" t="s">
        <v>67</v>
      </c>
      <c r="B8" s="119" t="s">
        <v>27</v>
      </c>
      <c r="C8" s="120" t="s">
        <v>68</v>
      </c>
      <c r="D8" s="121">
        <v>594000</v>
      </c>
    </row>
    <row r="9" spans="1:4">
      <c r="A9" s="118" t="s">
        <v>69</v>
      </c>
      <c r="B9" s="119" t="s">
        <v>30</v>
      </c>
      <c r="C9" s="120" t="s">
        <v>70</v>
      </c>
      <c r="D9" s="121">
        <v>1355611</v>
      </c>
    </row>
    <row r="10" spans="1:4">
      <c r="A10" s="118" t="s">
        <v>71</v>
      </c>
      <c r="B10" s="119" t="s">
        <v>33</v>
      </c>
      <c r="C10" s="120" t="s">
        <v>72</v>
      </c>
      <c r="D10" s="121">
        <v>810445</v>
      </c>
    </row>
    <row r="11" spans="1:4" ht="15">
      <c r="A11" s="118" t="s">
        <v>73</v>
      </c>
      <c r="B11" s="123" t="s">
        <v>74</v>
      </c>
      <c r="C11" s="124" t="s">
        <v>75</v>
      </c>
      <c r="D11" s="121">
        <v>300000</v>
      </c>
    </row>
    <row r="12" spans="1:4">
      <c r="A12" s="118" t="s">
        <v>76</v>
      </c>
      <c r="B12" s="119" t="s">
        <v>36</v>
      </c>
      <c r="C12" s="120" t="s">
        <v>77</v>
      </c>
      <c r="D12" s="121">
        <v>1454342</v>
      </c>
    </row>
    <row r="13" spans="1:4">
      <c r="A13" s="118" t="s">
        <v>78</v>
      </c>
      <c r="B13" s="119" t="s">
        <v>79</v>
      </c>
      <c r="C13" s="120" t="s">
        <v>80</v>
      </c>
      <c r="D13" s="121">
        <v>364585</v>
      </c>
    </row>
    <row r="14" spans="1:4">
      <c r="A14" s="118" t="s">
        <v>81</v>
      </c>
      <c r="B14" s="119" t="s">
        <v>39</v>
      </c>
      <c r="C14" s="120" t="s">
        <v>82</v>
      </c>
      <c r="D14" s="121">
        <v>88231</v>
      </c>
    </row>
    <row r="15" spans="1:4">
      <c r="A15" s="118" t="s">
        <v>83</v>
      </c>
      <c r="B15" s="119" t="s">
        <v>39</v>
      </c>
      <c r="C15" s="120" t="s">
        <v>84</v>
      </c>
      <c r="D15" s="121">
        <v>90189</v>
      </c>
    </row>
    <row r="16" spans="1:4">
      <c r="A16" s="118" t="s">
        <v>85</v>
      </c>
      <c r="B16" s="119" t="s">
        <v>39</v>
      </c>
      <c r="C16" s="120" t="s">
        <v>86</v>
      </c>
      <c r="D16" s="121">
        <v>64350</v>
      </c>
    </row>
    <row r="17" spans="1:4">
      <c r="A17" s="118" t="s">
        <v>87</v>
      </c>
      <c r="B17" s="119" t="s">
        <v>46</v>
      </c>
      <c r="C17" s="120" t="s">
        <v>88</v>
      </c>
      <c r="D17" s="121">
        <v>67395</v>
      </c>
    </row>
    <row r="18" spans="1:4">
      <c r="A18" s="118" t="s">
        <v>89</v>
      </c>
      <c r="B18" s="119" t="s">
        <v>46</v>
      </c>
      <c r="C18" s="120" t="s">
        <v>90</v>
      </c>
      <c r="D18" s="121">
        <v>282360</v>
      </c>
    </row>
    <row r="19" spans="1:4">
      <c r="A19" s="118" t="s">
        <v>91</v>
      </c>
      <c r="B19" s="119" t="s">
        <v>46</v>
      </c>
      <c r="C19" s="120" t="s">
        <v>92</v>
      </c>
      <c r="D19" s="121">
        <v>1295000</v>
      </c>
    </row>
    <row r="20" spans="1:4">
      <c r="A20" s="118" t="s">
        <v>93</v>
      </c>
      <c r="B20" s="119" t="s">
        <v>54</v>
      </c>
      <c r="C20" s="120" t="s">
        <v>94</v>
      </c>
      <c r="D20" s="121">
        <v>34142</v>
      </c>
    </row>
    <row r="21" spans="1:4">
      <c r="A21" s="118" t="s">
        <v>95</v>
      </c>
      <c r="B21" s="119" t="s">
        <v>54</v>
      </c>
      <c r="C21" s="120" t="s">
        <v>96</v>
      </c>
      <c r="D21" s="121">
        <v>855012</v>
      </c>
    </row>
    <row r="22" spans="1:4">
      <c r="A22" s="118" t="s">
        <v>97</v>
      </c>
      <c r="B22" s="119" t="s">
        <v>54</v>
      </c>
      <c r="C22" s="120" t="s">
        <v>98</v>
      </c>
      <c r="D22" s="121">
        <v>45115</v>
      </c>
    </row>
    <row r="23" spans="1:4">
      <c r="A23" s="118" t="s">
        <v>99</v>
      </c>
      <c r="B23" s="119" t="s">
        <v>100</v>
      </c>
      <c r="C23" s="120" t="s">
        <v>101</v>
      </c>
      <c r="D23" s="121">
        <v>2000000</v>
      </c>
    </row>
    <row r="24" spans="1:4">
      <c r="A24" s="118" t="s">
        <v>102</v>
      </c>
      <c r="B24" s="119" t="s">
        <v>103</v>
      </c>
      <c r="C24" s="120" t="s">
        <v>104</v>
      </c>
      <c r="D24" s="121">
        <v>425128</v>
      </c>
    </row>
    <row r="25" spans="1:4" ht="15">
      <c r="A25" s="125"/>
      <c r="B25" s="126"/>
      <c r="C25" s="127"/>
      <c r="D25" s="128">
        <f>SUM(D3:D24)</f>
        <v>43288861.230000004</v>
      </c>
    </row>
  </sheetData>
  <mergeCells count="1">
    <mergeCell ref="A1:C1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pageSetUpPr fitToPage="1"/>
  </sheetPr>
  <dimension ref="A2:D39"/>
  <sheetViews>
    <sheetView workbookViewId="0">
      <selection activeCell="A10" sqref="A10:D12"/>
    </sheetView>
  </sheetViews>
  <sheetFormatPr defaultRowHeight="12.75"/>
  <cols>
    <col min="1" max="1" width="9.140625" style="4" customWidth="1"/>
    <col min="2" max="2" width="30.7109375" customWidth="1"/>
    <col min="3" max="3" width="45.7109375" customWidth="1"/>
    <col min="4" max="4" width="15.7109375" customWidth="1"/>
  </cols>
  <sheetData>
    <row r="2" spans="1:4">
      <c r="A2" s="3"/>
      <c r="B2" s="2"/>
      <c r="C2" s="2"/>
      <c r="D2" s="3" t="s">
        <v>660</v>
      </c>
    </row>
    <row r="3" spans="1:4" ht="13.5" thickBot="1">
      <c r="A3" s="1" t="s">
        <v>661</v>
      </c>
      <c r="B3" s="1" t="s">
        <v>662</v>
      </c>
      <c r="C3" s="1" t="s">
        <v>663</v>
      </c>
      <c r="D3" s="1" t="s">
        <v>664</v>
      </c>
    </row>
    <row r="4" spans="1:4">
      <c r="A4" s="4" t="s">
        <v>1046</v>
      </c>
      <c r="B4" s="153" t="s">
        <v>450</v>
      </c>
      <c r="C4" s="153" t="s">
        <v>1047</v>
      </c>
      <c r="D4" s="5">
        <v>44694</v>
      </c>
    </row>
    <row r="5" spans="1:4">
      <c r="B5" s="153"/>
      <c r="C5" s="153"/>
      <c r="D5" s="5"/>
    </row>
    <row r="6" spans="1:4">
      <c r="A6" s="4" t="s">
        <v>1048</v>
      </c>
      <c r="B6" s="153" t="s">
        <v>450</v>
      </c>
      <c r="C6" s="153" t="s">
        <v>1049</v>
      </c>
      <c r="D6" s="5">
        <v>6719</v>
      </c>
    </row>
    <row r="7" spans="1:4">
      <c r="B7" s="153"/>
      <c r="C7" s="153"/>
      <c r="D7" s="5"/>
    </row>
    <row r="8" spans="1:4">
      <c r="A8" s="4" t="s">
        <v>1050</v>
      </c>
      <c r="B8" s="153" t="s">
        <v>219</v>
      </c>
      <c r="C8" s="153" t="s">
        <v>1051</v>
      </c>
      <c r="D8" s="5">
        <v>100000</v>
      </c>
    </row>
    <row r="9" spans="1:4">
      <c r="B9" s="153"/>
      <c r="C9" s="153"/>
      <c r="D9" s="5"/>
    </row>
    <row r="10" spans="1:4">
      <c r="A10" s="4" t="s">
        <v>1052</v>
      </c>
      <c r="B10" s="153" t="s">
        <v>400</v>
      </c>
      <c r="C10" s="153" t="s">
        <v>1053</v>
      </c>
      <c r="D10" s="5">
        <v>280000</v>
      </c>
    </row>
    <row r="11" spans="1:4">
      <c r="B11" s="153"/>
      <c r="C11" s="153"/>
      <c r="D11" s="5"/>
    </row>
    <row r="12" spans="1:4">
      <c r="A12" s="4" t="s">
        <v>1054</v>
      </c>
      <c r="B12" s="153" t="s">
        <v>33</v>
      </c>
      <c r="C12" s="153" t="s">
        <v>1055</v>
      </c>
      <c r="D12" s="5">
        <v>47728</v>
      </c>
    </row>
    <row r="13" spans="1:4">
      <c r="B13" s="153"/>
      <c r="C13" s="153"/>
      <c r="D13" s="5"/>
    </row>
    <row r="14" spans="1:4">
      <c r="A14" s="4" t="s">
        <v>1056</v>
      </c>
      <c r="B14" s="153" t="s">
        <v>1057</v>
      </c>
      <c r="C14" s="153" t="s">
        <v>1058</v>
      </c>
      <c r="D14" s="5">
        <v>201960</v>
      </c>
    </row>
    <row r="15" spans="1:4">
      <c r="B15" s="153"/>
      <c r="C15" s="153"/>
      <c r="D15" s="5"/>
    </row>
    <row r="16" spans="1:4">
      <c r="A16" s="4" t="s">
        <v>1059</v>
      </c>
      <c r="B16" s="153" t="s">
        <v>303</v>
      </c>
      <c r="C16" s="153" t="s">
        <v>304</v>
      </c>
      <c r="D16" s="5">
        <v>3421997</v>
      </c>
    </row>
    <row r="17" spans="1:4">
      <c r="B17" s="153"/>
      <c r="C17" s="153"/>
      <c r="D17" s="5"/>
    </row>
    <row r="18" spans="1:4">
      <c r="A18" s="4" t="s">
        <v>1060</v>
      </c>
      <c r="B18" s="153" t="s">
        <v>962</v>
      </c>
      <c r="C18" s="153" t="s">
        <v>1061</v>
      </c>
      <c r="D18" s="5">
        <v>250000</v>
      </c>
    </row>
    <row r="19" spans="1:4">
      <c r="B19" s="153"/>
      <c r="C19" s="153"/>
      <c r="D19" s="5"/>
    </row>
    <row r="20" spans="1:4">
      <c r="A20" s="4" t="s">
        <v>1062</v>
      </c>
      <c r="B20" s="153" t="s">
        <v>962</v>
      </c>
      <c r="C20" s="153" t="s">
        <v>1063</v>
      </c>
      <c r="D20" s="5">
        <v>50000</v>
      </c>
    </row>
    <row r="21" spans="1:4">
      <c r="B21" s="153"/>
      <c r="C21" s="153"/>
      <c r="D21" s="5"/>
    </row>
    <row r="22" spans="1:4">
      <c r="A22" s="4" t="s">
        <v>1064</v>
      </c>
      <c r="B22" s="153" t="s">
        <v>962</v>
      </c>
      <c r="C22" s="153" t="s">
        <v>474</v>
      </c>
      <c r="D22" s="5">
        <v>6182440</v>
      </c>
    </row>
    <row r="23" spans="1:4">
      <c r="B23" s="153"/>
      <c r="C23" s="153"/>
      <c r="D23" s="5"/>
    </row>
    <row r="24" spans="1:4">
      <c r="A24" s="4" t="s">
        <v>1065</v>
      </c>
      <c r="B24" s="153" t="s">
        <v>450</v>
      </c>
      <c r="C24" s="153" t="s">
        <v>1066</v>
      </c>
      <c r="D24" s="5">
        <v>12096</v>
      </c>
    </row>
    <row r="25" spans="1:4" ht="13.5" thickBot="1">
      <c r="B25" s="153"/>
      <c r="C25" s="153"/>
      <c r="D25" s="6">
        <f>SUM(D4:D24)</f>
        <v>10597634</v>
      </c>
    </row>
    <row r="26" spans="1:4" ht="13.5" thickTop="1">
      <c r="B26" s="153"/>
      <c r="C26" s="153"/>
      <c r="D26" s="5"/>
    </row>
    <row r="27" spans="1:4">
      <c r="B27" s="153"/>
      <c r="C27" s="153"/>
      <c r="D27" s="5"/>
    </row>
    <row r="28" spans="1:4">
      <c r="B28" s="153"/>
      <c r="C28" s="153"/>
      <c r="D28" s="5"/>
    </row>
    <row r="29" spans="1:4">
      <c r="B29" s="153"/>
      <c r="C29" s="153"/>
      <c r="D29" s="5"/>
    </row>
    <row r="30" spans="1:4">
      <c r="B30" s="153"/>
      <c r="C30" s="153"/>
      <c r="D30" s="5"/>
    </row>
    <row r="31" spans="1:4">
      <c r="B31" s="153"/>
      <c r="C31" s="153"/>
      <c r="D31" s="5"/>
    </row>
    <row r="32" spans="1:4">
      <c r="B32" s="153"/>
      <c r="C32" s="153"/>
      <c r="D32" s="5"/>
    </row>
    <row r="33" spans="4:4">
      <c r="D33" s="5"/>
    </row>
    <row r="34" spans="4:4">
      <c r="D34" s="5"/>
    </row>
    <row r="35" spans="4:4">
      <c r="D35" s="5"/>
    </row>
    <row r="36" spans="4:4">
      <c r="D36" s="5"/>
    </row>
    <row r="37" spans="4:4">
      <c r="D37" s="5"/>
    </row>
    <row r="38" spans="4:4">
      <c r="D38" s="5"/>
    </row>
    <row r="39" spans="4:4">
      <c r="D39" s="5"/>
    </row>
  </sheetData>
  <phoneticPr fontId="2" type="noConversion"/>
  <printOptions horizontalCentered="1"/>
  <pageMargins left="0.75" right="0.75" top="1" bottom="1" header="0.5" footer="0.5"/>
  <pageSetup orientation="landscape" r:id="rId1"/>
  <headerFooter alignWithMargins="0">
    <oddHeader>&amp;C
&amp;"Arial,Bold"&amp;12FY 1998 ANCRC GRANT AWARDS</oddHeader>
    <oddFooter>&amp;R&amp;8&amp;Z&amp;F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pageSetUpPr fitToPage="1"/>
  </sheetPr>
  <dimension ref="A2:D35"/>
  <sheetViews>
    <sheetView workbookViewId="0">
      <selection activeCell="A12" sqref="A12:D12"/>
    </sheetView>
  </sheetViews>
  <sheetFormatPr defaultRowHeight="12.75"/>
  <cols>
    <col min="1" max="1" width="9.140625" style="4" customWidth="1"/>
    <col min="2" max="2" width="30.7109375" customWidth="1"/>
    <col min="3" max="3" width="45.7109375" customWidth="1"/>
    <col min="4" max="4" width="15.7109375" customWidth="1"/>
  </cols>
  <sheetData>
    <row r="2" spans="1:4">
      <c r="A2" s="3"/>
      <c r="B2" s="2"/>
      <c r="C2" s="2"/>
      <c r="D2" s="3" t="s">
        <v>660</v>
      </c>
    </row>
    <row r="3" spans="1:4" ht="13.5" thickBot="1">
      <c r="A3" s="1" t="s">
        <v>661</v>
      </c>
      <c r="B3" s="1" t="s">
        <v>662</v>
      </c>
      <c r="C3" s="1" t="s">
        <v>663</v>
      </c>
      <c r="D3" s="1" t="s">
        <v>664</v>
      </c>
    </row>
    <row r="4" spans="1:4">
      <c r="A4" s="4" t="s">
        <v>1067</v>
      </c>
      <c r="B4" s="153" t="s">
        <v>450</v>
      </c>
      <c r="C4" s="153" t="s">
        <v>1068</v>
      </c>
      <c r="D4" s="5">
        <v>18480</v>
      </c>
    </row>
    <row r="5" spans="1:4">
      <c r="B5" s="153"/>
      <c r="C5" s="153"/>
      <c r="D5" s="5"/>
    </row>
    <row r="6" spans="1:4">
      <c r="A6" s="4" t="s">
        <v>1069</v>
      </c>
      <c r="B6" s="153" t="s">
        <v>33</v>
      </c>
      <c r="C6" s="153" t="s">
        <v>1070</v>
      </c>
      <c r="D6" s="5">
        <v>14942</v>
      </c>
    </row>
    <row r="7" spans="1:4">
      <c r="B7" s="153"/>
      <c r="C7" s="153"/>
      <c r="D7" s="5"/>
    </row>
    <row r="8" spans="1:4">
      <c r="A8" s="4" t="s">
        <v>1071</v>
      </c>
      <c r="B8" s="153" t="s">
        <v>303</v>
      </c>
      <c r="C8" s="153" t="s">
        <v>304</v>
      </c>
      <c r="D8" s="5">
        <v>2733291</v>
      </c>
    </row>
    <row r="9" spans="1:4">
      <c r="B9" s="153"/>
      <c r="C9" s="153"/>
      <c r="D9" s="5"/>
    </row>
    <row r="10" spans="1:4">
      <c r="A10" s="4" t="s">
        <v>1072</v>
      </c>
      <c r="B10" s="153" t="s">
        <v>303</v>
      </c>
      <c r="C10" s="153" t="s">
        <v>1073</v>
      </c>
      <c r="D10" s="5">
        <v>2000000</v>
      </c>
    </row>
    <row r="11" spans="1:4">
      <c r="B11" s="153"/>
      <c r="C11" s="153"/>
      <c r="D11" s="5"/>
    </row>
    <row r="12" spans="1:4">
      <c r="A12" s="4" t="s">
        <v>1074</v>
      </c>
      <c r="B12" s="153" t="s">
        <v>859</v>
      </c>
      <c r="C12" s="153" t="s">
        <v>1075</v>
      </c>
      <c r="D12" s="5">
        <v>135000</v>
      </c>
    </row>
    <row r="13" spans="1:4">
      <c r="B13" s="153"/>
      <c r="C13" s="153"/>
      <c r="D13" s="5"/>
    </row>
    <row r="14" spans="1:4">
      <c r="A14" s="4" t="s">
        <v>1076</v>
      </c>
      <c r="B14" s="153" t="s">
        <v>962</v>
      </c>
      <c r="C14" s="153" t="s">
        <v>474</v>
      </c>
      <c r="D14" s="5">
        <v>3340690</v>
      </c>
    </row>
    <row r="15" spans="1:4">
      <c r="B15" s="153"/>
      <c r="C15" s="153"/>
      <c r="D15" s="5"/>
    </row>
    <row r="16" spans="1:4">
      <c r="A16" s="4" t="s">
        <v>1077</v>
      </c>
      <c r="B16" s="153" t="s">
        <v>962</v>
      </c>
      <c r="C16" s="153" t="s">
        <v>1078</v>
      </c>
      <c r="D16" s="5">
        <v>250000</v>
      </c>
    </row>
    <row r="17" spans="1:4">
      <c r="B17" s="153"/>
      <c r="C17" s="153"/>
      <c r="D17" s="5"/>
    </row>
    <row r="18" spans="1:4">
      <c r="A18" s="4" t="s">
        <v>1079</v>
      </c>
      <c r="B18" s="153" t="s">
        <v>962</v>
      </c>
      <c r="C18" s="153" t="s">
        <v>1080</v>
      </c>
      <c r="D18" s="5">
        <v>15000</v>
      </c>
    </row>
    <row r="19" spans="1:4" ht="13.5" thickBot="1">
      <c r="B19" s="153"/>
      <c r="C19" s="153"/>
      <c r="D19" s="6">
        <f>SUM(D4:D18)</f>
        <v>8507403</v>
      </c>
    </row>
    <row r="20" spans="1:4" ht="13.5" thickTop="1">
      <c r="B20" s="153"/>
      <c r="C20" s="153"/>
      <c r="D20" s="5"/>
    </row>
    <row r="21" spans="1:4">
      <c r="B21" s="153"/>
      <c r="C21" s="153"/>
      <c r="D21" s="5"/>
    </row>
    <row r="22" spans="1:4">
      <c r="B22" s="153"/>
      <c r="C22" s="153"/>
      <c r="D22" s="5"/>
    </row>
    <row r="23" spans="1:4">
      <c r="B23" s="153"/>
      <c r="C23" s="153"/>
      <c r="D23" s="5"/>
    </row>
    <row r="24" spans="1:4">
      <c r="B24" s="153"/>
      <c r="C24" s="153"/>
      <c r="D24" s="5"/>
    </row>
    <row r="25" spans="1:4">
      <c r="B25" s="153"/>
      <c r="C25" s="153"/>
      <c r="D25" s="5"/>
    </row>
    <row r="26" spans="1:4">
      <c r="B26" s="153"/>
      <c r="C26" s="153"/>
      <c r="D26" s="5"/>
    </row>
    <row r="27" spans="1:4">
      <c r="B27" s="153"/>
      <c r="C27" s="153"/>
      <c r="D27" s="5"/>
    </row>
    <row r="28" spans="1:4">
      <c r="B28" s="153"/>
      <c r="C28" s="153"/>
      <c r="D28" s="5"/>
    </row>
    <row r="29" spans="1:4">
      <c r="B29" s="153"/>
      <c r="C29" s="153"/>
      <c r="D29" s="5"/>
    </row>
    <row r="30" spans="1:4">
      <c r="B30" s="153"/>
      <c r="C30" s="153"/>
      <c r="D30" s="5"/>
    </row>
    <row r="31" spans="1:4">
      <c r="B31" s="153"/>
      <c r="C31" s="153"/>
      <c r="D31" s="5"/>
    </row>
    <row r="32" spans="1:4">
      <c r="B32" s="153"/>
      <c r="C32" s="153"/>
      <c r="D32" s="5"/>
    </row>
    <row r="33" spans="4:4">
      <c r="D33" s="5"/>
    </row>
    <row r="34" spans="4:4">
      <c r="D34" s="5"/>
    </row>
    <row r="35" spans="4:4">
      <c r="D35" s="5"/>
    </row>
  </sheetData>
  <phoneticPr fontId="2" type="noConversion"/>
  <printOptions horizontalCentered="1"/>
  <pageMargins left="0.75" right="0.75" top="1" bottom="1" header="0.5" footer="0.5"/>
  <pageSetup orientation="landscape" r:id="rId1"/>
  <headerFooter alignWithMargins="0">
    <oddHeader>&amp;C
&amp;"Arial,Bold"&amp;12FY 1997 ANCRC GRANT AWARDS</oddHeader>
    <oddFooter>&amp;R&amp;8&amp;Z&amp;F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pageSetUpPr fitToPage="1"/>
  </sheetPr>
  <dimension ref="A2:D450"/>
  <sheetViews>
    <sheetView topLeftCell="A5" workbookViewId="0">
      <selection activeCell="B27" sqref="B27"/>
    </sheetView>
  </sheetViews>
  <sheetFormatPr defaultRowHeight="12.75"/>
  <cols>
    <col min="1" max="1" width="9.140625" style="4" customWidth="1"/>
    <col min="2" max="2" width="30.7109375" customWidth="1"/>
    <col min="3" max="3" width="45.7109375" customWidth="1"/>
    <col min="4" max="4" width="15.7109375" customWidth="1"/>
  </cols>
  <sheetData>
    <row r="2" spans="1:4">
      <c r="A2" s="3"/>
      <c r="B2" s="2"/>
      <c r="C2" s="2"/>
      <c r="D2" s="3" t="s">
        <v>660</v>
      </c>
    </row>
    <row r="3" spans="1:4" ht="13.5" thickBot="1">
      <c r="A3" s="1" t="s">
        <v>661</v>
      </c>
      <c r="B3" s="1" t="s">
        <v>662</v>
      </c>
      <c r="C3" s="1" t="s">
        <v>663</v>
      </c>
      <c r="D3" s="1" t="s">
        <v>664</v>
      </c>
    </row>
    <row r="4" spans="1:4">
      <c r="A4" s="4" t="s">
        <v>1081</v>
      </c>
      <c r="B4" s="153" t="s">
        <v>1082</v>
      </c>
      <c r="C4" s="153" t="s">
        <v>1083</v>
      </c>
      <c r="D4" s="5">
        <v>525000</v>
      </c>
    </row>
    <row r="5" spans="1:4">
      <c r="B5" s="153"/>
      <c r="C5" s="153"/>
      <c r="D5" s="5"/>
    </row>
    <row r="6" spans="1:4">
      <c r="A6" s="4" t="s">
        <v>1084</v>
      </c>
      <c r="B6" s="153" t="s">
        <v>1085</v>
      </c>
      <c r="C6" s="153" t="s">
        <v>1086</v>
      </c>
      <c r="D6" s="5">
        <v>50000</v>
      </c>
    </row>
    <row r="7" spans="1:4">
      <c r="B7" s="153"/>
      <c r="C7" s="153"/>
      <c r="D7" s="5"/>
    </row>
    <row r="8" spans="1:4">
      <c r="A8" s="4" t="s">
        <v>1087</v>
      </c>
      <c r="B8" s="153" t="s">
        <v>1088</v>
      </c>
      <c r="C8" s="153" t="s">
        <v>1089</v>
      </c>
      <c r="D8" s="5">
        <v>750000</v>
      </c>
    </row>
    <row r="9" spans="1:4">
      <c r="B9" s="153"/>
      <c r="C9" s="153"/>
      <c r="D9" s="5"/>
    </row>
    <row r="10" spans="1:4">
      <c r="A10" s="4" t="s">
        <v>1090</v>
      </c>
      <c r="B10" s="153" t="s">
        <v>1091</v>
      </c>
      <c r="C10" s="153" t="s">
        <v>1092</v>
      </c>
      <c r="D10" s="5">
        <v>350000</v>
      </c>
    </row>
    <row r="11" spans="1:4">
      <c r="B11" s="153"/>
      <c r="C11" s="153"/>
      <c r="D11" s="5"/>
    </row>
    <row r="12" spans="1:4">
      <c r="A12" s="4" t="s">
        <v>1093</v>
      </c>
      <c r="B12" s="153" t="s">
        <v>1094</v>
      </c>
      <c r="C12" s="153" t="s">
        <v>1092</v>
      </c>
      <c r="D12" s="5">
        <v>750000</v>
      </c>
    </row>
    <row r="13" spans="1:4">
      <c r="B13" s="153"/>
      <c r="C13" s="153"/>
      <c r="D13" s="5"/>
    </row>
    <row r="14" spans="1:4">
      <c r="A14" s="4" t="s">
        <v>1095</v>
      </c>
      <c r="B14" s="153" t="s">
        <v>1096</v>
      </c>
      <c r="C14" s="153" t="s">
        <v>1097</v>
      </c>
      <c r="D14" s="5">
        <v>300000</v>
      </c>
    </row>
    <row r="15" spans="1:4">
      <c r="B15" s="153"/>
      <c r="C15" s="153"/>
      <c r="D15" s="5"/>
    </row>
    <row r="16" spans="1:4">
      <c r="A16" s="4" t="s">
        <v>1098</v>
      </c>
      <c r="B16" s="153" t="s">
        <v>962</v>
      </c>
      <c r="C16" s="153" t="s">
        <v>474</v>
      </c>
      <c r="D16" s="5">
        <v>2848728</v>
      </c>
    </row>
    <row r="17" spans="1:4">
      <c r="B17" s="153"/>
      <c r="C17" s="153"/>
      <c r="D17" s="5"/>
    </row>
    <row r="18" spans="1:4">
      <c r="A18" s="4" t="s">
        <v>1099</v>
      </c>
      <c r="B18" s="153" t="s">
        <v>962</v>
      </c>
      <c r="C18" s="153" t="s">
        <v>1100</v>
      </c>
      <c r="D18" s="5">
        <v>200000</v>
      </c>
    </row>
    <row r="19" spans="1:4">
      <c r="B19" s="153"/>
      <c r="C19" s="153"/>
      <c r="D19" s="5"/>
    </row>
    <row r="20" spans="1:4">
      <c r="A20" s="4" t="s">
        <v>1101</v>
      </c>
      <c r="B20" s="153" t="s">
        <v>962</v>
      </c>
      <c r="C20" s="153" t="s">
        <v>1102</v>
      </c>
      <c r="D20" s="5">
        <v>13000</v>
      </c>
    </row>
    <row r="21" spans="1:4">
      <c r="B21" s="153"/>
      <c r="C21" s="153"/>
      <c r="D21" s="5"/>
    </row>
    <row r="22" spans="1:4">
      <c r="A22" s="4" t="s">
        <v>1103</v>
      </c>
      <c r="B22" s="153" t="s">
        <v>962</v>
      </c>
      <c r="C22" s="153" t="s">
        <v>1039</v>
      </c>
      <c r="D22" s="5">
        <v>100000</v>
      </c>
    </row>
    <row r="23" spans="1:4">
      <c r="B23" s="153"/>
      <c r="C23" s="153"/>
      <c r="D23" s="5"/>
    </row>
    <row r="24" spans="1:4">
      <c r="A24" s="4" t="s">
        <v>1104</v>
      </c>
      <c r="B24" s="153" t="s">
        <v>400</v>
      </c>
      <c r="C24" s="153" t="s">
        <v>1105</v>
      </c>
      <c r="D24" s="5">
        <v>250000</v>
      </c>
    </row>
    <row r="25" spans="1:4">
      <c r="B25" s="153"/>
      <c r="C25" s="153"/>
      <c r="D25" s="5"/>
    </row>
    <row r="26" spans="1:4">
      <c r="A26" s="4" t="s">
        <v>1106</v>
      </c>
      <c r="B26" s="153" t="s">
        <v>33</v>
      </c>
      <c r="C26" s="153" t="s">
        <v>1107</v>
      </c>
      <c r="D26" s="5">
        <v>15000</v>
      </c>
    </row>
    <row r="27" spans="1:4">
      <c r="B27" s="153"/>
      <c r="C27" s="153"/>
      <c r="D27" s="5"/>
    </row>
    <row r="28" spans="1:4">
      <c r="A28" s="4" t="s">
        <v>1108</v>
      </c>
      <c r="B28" s="153" t="s">
        <v>859</v>
      </c>
      <c r="C28" s="153" t="s">
        <v>1109</v>
      </c>
      <c r="D28" s="5">
        <v>150000</v>
      </c>
    </row>
    <row r="29" spans="1:4">
      <c r="B29" s="153"/>
      <c r="C29" s="153"/>
      <c r="D29" s="5"/>
    </row>
    <row r="30" spans="1:4">
      <c r="A30" s="4" t="s">
        <v>1110</v>
      </c>
      <c r="B30" s="153" t="s">
        <v>450</v>
      </c>
      <c r="C30" s="153" t="s">
        <v>1111</v>
      </c>
      <c r="D30" s="5">
        <v>15000</v>
      </c>
    </row>
    <row r="31" spans="1:4">
      <c r="B31" s="153"/>
      <c r="C31" s="153"/>
      <c r="D31" s="5"/>
    </row>
    <row r="32" spans="1:4">
      <c r="A32" s="4" t="s">
        <v>1112</v>
      </c>
      <c r="B32" s="153" t="s">
        <v>303</v>
      </c>
      <c r="C32" s="153" t="s">
        <v>1113</v>
      </c>
      <c r="D32" s="5">
        <v>97000</v>
      </c>
    </row>
    <row r="33" spans="4:4" ht="13.5" thickBot="1">
      <c r="D33" s="6">
        <f>SUM(D4:D32)</f>
        <v>6413728</v>
      </c>
    </row>
    <row r="34" spans="4:4" ht="13.5" thickTop="1">
      <c r="D34" s="5"/>
    </row>
    <row r="35" spans="4:4">
      <c r="D35" s="5"/>
    </row>
    <row r="36" spans="4:4">
      <c r="D36" s="5"/>
    </row>
    <row r="37" spans="4:4">
      <c r="D37" s="5"/>
    </row>
    <row r="38" spans="4:4">
      <c r="D38" s="5"/>
    </row>
    <row r="39" spans="4:4">
      <c r="D39" s="5"/>
    </row>
    <row r="40" spans="4:4">
      <c r="D40" s="5"/>
    </row>
    <row r="41" spans="4:4">
      <c r="D41" s="5"/>
    </row>
    <row r="42" spans="4:4">
      <c r="D42" s="5"/>
    </row>
    <row r="43" spans="4:4">
      <c r="D43" s="5"/>
    </row>
    <row r="44" spans="4:4">
      <c r="D44" s="5"/>
    </row>
    <row r="45" spans="4:4">
      <c r="D45" s="5"/>
    </row>
    <row r="46" spans="4:4">
      <c r="D46" s="5"/>
    </row>
    <row r="47" spans="4:4">
      <c r="D47" s="5"/>
    </row>
    <row r="48" spans="4:4">
      <c r="D48" s="5"/>
    </row>
    <row r="49" spans="4:4">
      <c r="D49" s="5"/>
    </row>
    <row r="50" spans="4:4">
      <c r="D50" s="5"/>
    </row>
    <row r="51" spans="4:4">
      <c r="D51" s="5"/>
    </row>
    <row r="52" spans="4:4">
      <c r="D52" s="5"/>
    </row>
    <row r="53" spans="4:4">
      <c r="D53" s="5"/>
    </row>
    <row r="54" spans="4:4">
      <c r="D54" s="5"/>
    </row>
    <row r="55" spans="4:4">
      <c r="D55" s="5"/>
    </row>
    <row r="56" spans="4:4">
      <c r="D56" s="5"/>
    </row>
    <row r="57" spans="4:4">
      <c r="D57" s="5"/>
    </row>
    <row r="58" spans="4:4">
      <c r="D58" s="5"/>
    </row>
    <row r="59" spans="4:4">
      <c r="D59" s="5"/>
    </row>
    <row r="60" spans="4:4">
      <c r="D60" s="5"/>
    </row>
    <row r="61" spans="4:4">
      <c r="D61" s="5"/>
    </row>
    <row r="62" spans="4:4">
      <c r="D62" s="5"/>
    </row>
    <row r="63" spans="4:4">
      <c r="D63" s="5"/>
    </row>
    <row r="64" spans="4:4">
      <c r="D64" s="5"/>
    </row>
    <row r="65" spans="4:4">
      <c r="D65" s="5"/>
    </row>
    <row r="66" spans="4:4">
      <c r="D66" s="5"/>
    </row>
    <row r="67" spans="4:4">
      <c r="D67" s="5"/>
    </row>
    <row r="68" spans="4:4">
      <c r="D68" s="5"/>
    </row>
    <row r="69" spans="4:4">
      <c r="D69" s="5"/>
    </row>
    <row r="70" spans="4:4">
      <c r="D70" s="5"/>
    </row>
    <row r="71" spans="4:4">
      <c r="D71" s="5"/>
    </row>
    <row r="72" spans="4:4">
      <c r="D72" s="5"/>
    </row>
    <row r="73" spans="4:4">
      <c r="D73" s="5"/>
    </row>
    <row r="74" spans="4:4">
      <c r="D74" s="5"/>
    </row>
    <row r="75" spans="4:4">
      <c r="D75" s="5"/>
    </row>
    <row r="76" spans="4:4">
      <c r="D76" s="5"/>
    </row>
    <row r="77" spans="4:4">
      <c r="D77" s="5"/>
    </row>
    <row r="78" spans="4:4">
      <c r="D78" s="5"/>
    </row>
    <row r="79" spans="4:4">
      <c r="D79" s="5"/>
    </row>
    <row r="80" spans="4:4">
      <c r="D80" s="5"/>
    </row>
    <row r="81" spans="4:4">
      <c r="D81" s="5"/>
    </row>
    <row r="82" spans="4:4">
      <c r="D82" s="5"/>
    </row>
    <row r="83" spans="4:4">
      <c r="D83" s="5"/>
    </row>
    <row r="84" spans="4:4">
      <c r="D84" s="5"/>
    </row>
    <row r="85" spans="4:4">
      <c r="D85" s="5"/>
    </row>
    <row r="86" spans="4:4">
      <c r="D86" s="5"/>
    </row>
    <row r="87" spans="4:4">
      <c r="D87" s="5"/>
    </row>
    <row r="88" spans="4:4">
      <c r="D88" s="5"/>
    </row>
    <row r="89" spans="4:4">
      <c r="D89" s="5"/>
    </row>
    <row r="90" spans="4:4">
      <c r="D90" s="5"/>
    </row>
    <row r="91" spans="4:4">
      <c r="D91" s="5"/>
    </row>
    <row r="92" spans="4:4">
      <c r="D92" s="5"/>
    </row>
    <row r="93" spans="4:4">
      <c r="D93" s="5"/>
    </row>
    <row r="94" spans="4:4">
      <c r="D94" s="5"/>
    </row>
    <row r="95" spans="4:4">
      <c r="D95" s="5"/>
    </row>
    <row r="96" spans="4:4">
      <c r="D96" s="5"/>
    </row>
    <row r="97" spans="4:4">
      <c r="D97" s="5"/>
    </row>
    <row r="98" spans="4:4">
      <c r="D98" s="5"/>
    </row>
    <row r="99" spans="4:4">
      <c r="D99" s="5"/>
    </row>
    <row r="100" spans="4:4">
      <c r="D100" s="5"/>
    </row>
    <row r="101" spans="4:4">
      <c r="D101" s="5"/>
    </row>
    <row r="102" spans="4:4">
      <c r="D102" s="5"/>
    </row>
    <row r="103" spans="4:4">
      <c r="D103" s="5"/>
    </row>
    <row r="104" spans="4:4">
      <c r="D104" s="5"/>
    </row>
    <row r="105" spans="4:4">
      <c r="D105" s="5"/>
    </row>
    <row r="106" spans="4:4">
      <c r="D106" s="5"/>
    </row>
    <row r="107" spans="4:4">
      <c r="D107" s="5"/>
    </row>
    <row r="108" spans="4:4">
      <c r="D108" s="5"/>
    </row>
    <row r="109" spans="4:4">
      <c r="D109" s="5"/>
    </row>
    <row r="110" spans="4:4">
      <c r="D110" s="5"/>
    </row>
    <row r="111" spans="4:4">
      <c r="D111" s="5"/>
    </row>
    <row r="112" spans="4:4">
      <c r="D112" s="5"/>
    </row>
    <row r="113" spans="4:4">
      <c r="D113" s="5"/>
    </row>
    <row r="114" spans="4:4">
      <c r="D114" s="5"/>
    </row>
    <row r="115" spans="4:4">
      <c r="D115" s="5"/>
    </row>
    <row r="116" spans="4:4">
      <c r="D116" s="5"/>
    </row>
    <row r="117" spans="4:4">
      <c r="D117" s="5"/>
    </row>
    <row r="118" spans="4:4">
      <c r="D118" s="5"/>
    </row>
    <row r="119" spans="4:4">
      <c r="D119" s="5"/>
    </row>
    <row r="120" spans="4:4">
      <c r="D120" s="5"/>
    </row>
    <row r="121" spans="4:4">
      <c r="D121" s="5"/>
    </row>
    <row r="122" spans="4:4">
      <c r="D122" s="5"/>
    </row>
    <row r="123" spans="4:4">
      <c r="D123" s="5"/>
    </row>
    <row r="124" spans="4:4">
      <c r="D124" s="5"/>
    </row>
    <row r="125" spans="4:4">
      <c r="D125" s="5"/>
    </row>
    <row r="126" spans="4:4">
      <c r="D126" s="5"/>
    </row>
    <row r="127" spans="4:4">
      <c r="D127" s="5"/>
    </row>
    <row r="128" spans="4:4">
      <c r="D128" s="5"/>
    </row>
    <row r="129" spans="4:4">
      <c r="D129" s="5"/>
    </row>
    <row r="130" spans="4:4">
      <c r="D130" s="5"/>
    </row>
    <row r="131" spans="4:4">
      <c r="D131" s="5"/>
    </row>
    <row r="132" spans="4:4">
      <c r="D132" s="5"/>
    </row>
    <row r="133" spans="4:4">
      <c r="D133" s="5"/>
    </row>
    <row r="134" spans="4:4">
      <c r="D134" s="5"/>
    </row>
    <row r="135" spans="4:4">
      <c r="D135" s="5"/>
    </row>
    <row r="136" spans="4:4">
      <c r="D136" s="5"/>
    </row>
    <row r="137" spans="4:4">
      <c r="D137" s="5"/>
    </row>
    <row r="138" spans="4:4">
      <c r="D138" s="5"/>
    </row>
    <row r="139" spans="4:4">
      <c r="D139" s="5"/>
    </row>
    <row r="140" spans="4:4">
      <c r="D140" s="5"/>
    </row>
    <row r="141" spans="4:4">
      <c r="D141" s="5"/>
    </row>
    <row r="142" spans="4:4">
      <c r="D142" s="5"/>
    </row>
    <row r="143" spans="4:4">
      <c r="D143" s="5"/>
    </row>
    <row r="144" spans="4:4">
      <c r="D144" s="5"/>
    </row>
    <row r="145" spans="4:4">
      <c r="D145" s="5"/>
    </row>
    <row r="146" spans="4:4">
      <c r="D146" s="5"/>
    </row>
    <row r="147" spans="4:4">
      <c r="D147" s="5"/>
    </row>
    <row r="148" spans="4:4">
      <c r="D148" s="5"/>
    </row>
    <row r="149" spans="4:4">
      <c r="D149" s="5"/>
    </row>
    <row r="150" spans="4:4">
      <c r="D150" s="5"/>
    </row>
    <row r="151" spans="4:4">
      <c r="D151" s="5"/>
    </row>
    <row r="152" spans="4:4">
      <c r="D152" s="5"/>
    </row>
    <row r="153" spans="4:4">
      <c r="D153" s="5"/>
    </row>
    <row r="154" spans="4:4">
      <c r="D154" s="5"/>
    </row>
    <row r="155" spans="4:4">
      <c r="D155" s="5"/>
    </row>
    <row r="156" spans="4:4">
      <c r="D156" s="5"/>
    </row>
    <row r="157" spans="4:4">
      <c r="D157" s="5"/>
    </row>
    <row r="158" spans="4:4">
      <c r="D158" s="5"/>
    </row>
    <row r="159" spans="4:4">
      <c r="D159" s="5"/>
    </row>
    <row r="160" spans="4:4">
      <c r="D160" s="5"/>
    </row>
    <row r="161" spans="4:4">
      <c r="D161" s="5"/>
    </row>
    <row r="162" spans="4:4">
      <c r="D162" s="5"/>
    </row>
    <row r="163" spans="4:4">
      <c r="D163" s="5"/>
    </row>
    <row r="164" spans="4:4">
      <c r="D164" s="5"/>
    </row>
    <row r="165" spans="4:4">
      <c r="D165" s="5"/>
    </row>
    <row r="166" spans="4:4">
      <c r="D166" s="5"/>
    </row>
    <row r="167" spans="4:4">
      <c r="D167" s="5"/>
    </row>
    <row r="168" spans="4:4">
      <c r="D168" s="5"/>
    </row>
    <row r="169" spans="4:4">
      <c r="D169" s="5"/>
    </row>
    <row r="170" spans="4:4">
      <c r="D170" s="5"/>
    </row>
    <row r="171" spans="4:4">
      <c r="D171" s="5"/>
    </row>
    <row r="172" spans="4:4">
      <c r="D172" s="5"/>
    </row>
    <row r="173" spans="4:4">
      <c r="D173" s="5"/>
    </row>
    <row r="174" spans="4:4">
      <c r="D174" s="5"/>
    </row>
    <row r="175" spans="4:4">
      <c r="D175" s="5"/>
    </row>
    <row r="176" spans="4:4">
      <c r="D176" s="5"/>
    </row>
    <row r="177" spans="4:4">
      <c r="D177" s="5"/>
    </row>
    <row r="178" spans="4:4">
      <c r="D178" s="5"/>
    </row>
    <row r="179" spans="4:4">
      <c r="D179" s="5"/>
    </row>
    <row r="180" spans="4:4">
      <c r="D180" s="5"/>
    </row>
    <row r="181" spans="4:4">
      <c r="D181" s="5"/>
    </row>
    <row r="182" spans="4:4">
      <c r="D182" s="5"/>
    </row>
    <row r="183" spans="4:4">
      <c r="D183" s="5"/>
    </row>
    <row r="184" spans="4:4">
      <c r="D184" s="5"/>
    </row>
    <row r="185" spans="4:4">
      <c r="D185" s="5"/>
    </row>
    <row r="186" spans="4:4">
      <c r="D186" s="5"/>
    </row>
    <row r="187" spans="4:4">
      <c r="D187" s="5"/>
    </row>
    <row r="188" spans="4:4">
      <c r="D188" s="5"/>
    </row>
    <row r="189" spans="4:4">
      <c r="D189" s="5"/>
    </row>
    <row r="190" spans="4:4">
      <c r="D190" s="5"/>
    </row>
    <row r="191" spans="4:4">
      <c r="D191" s="5"/>
    </row>
    <row r="192" spans="4:4">
      <c r="D192" s="5"/>
    </row>
    <row r="193" spans="4:4">
      <c r="D193" s="5"/>
    </row>
    <row r="194" spans="4:4">
      <c r="D194" s="5"/>
    </row>
    <row r="195" spans="4:4">
      <c r="D195" s="5"/>
    </row>
    <row r="196" spans="4:4">
      <c r="D196" s="5"/>
    </row>
    <row r="197" spans="4:4">
      <c r="D197" s="5"/>
    </row>
    <row r="198" spans="4:4">
      <c r="D198" s="5"/>
    </row>
    <row r="199" spans="4:4">
      <c r="D199" s="5"/>
    </row>
    <row r="200" spans="4:4">
      <c r="D200" s="5"/>
    </row>
    <row r="201" spans="4:4">
      <c r="D201" s="5"/>
    </row>
    <row r="202" spans="4:4">
      <c r="D202" s="5"/>
    </row>
    <row r="203" spans="4:4">
      <c r="D203" s="5"/>
    </row>
    <row r="204" spans="4:4">
      <c r="D204" s="5"/>
    </row>
    <row r="205" spans="4:4">
      <c r="D205" s="5"/>
    </row>
    <row r="206" spans="4:4">
      <c r="D206" s="5"/>
    </row>
    <row r="207" spans="4:4">
      <c r="D207" s="5"/>
    </row>
    <row r="208" spans="4:4">
      <c r="D208" s="5"/>
    </row>
    <row r="209" spans="4:4">
      <c r="D209" s="5"/>
    </row>
    <row r="210" spans="4:4">
      <c r="D210" s="5"/>
    </row>
    <row r="211" spans="4:4">
      <c r="D211" s="5"/>
    </row>
    <row r="212" spans="4:4">
      <c r="D212" s="5"/>
    </row>
    <row r="213" spans="4:4">
      <c r="D213" s="5"/>
    </row>
    <row r="214" spans="4:4">
      <c r="D214" s="5"/>
    </row>
    <row r="215" spans="4:4">
      <c r="D215" s="5"/>
    </row>
    <row r="216" spans="4:4">
      <c r="D216" s="5"/>
    </row>
    <row r="217" spans="4:4">
      <c r="D217" s="5"/>
    </row>
    <row r="218" spans="4:4">
      <c r="D218" s="5"/>
    </row>
    <row r="219" spans="4:4">
      <c r="D219" s="5"/>
    </row>
    <row r="220" spans="4:4">
      <c r="D220" s="5"/>
    </row>
    <row r="221" spans="4:4">
      <c r="D221" s="5"/>
    </row>
    <row r="222" spans="4:4">
      <c r="D222" s="5"/>
    </row>
    <row r="223" spans="4:4">
      <c r="D223" s="5"/>
    </row>
    <row r="224" spans="4:4">
      <c r="D224" s="5"/>
    </row>
    <row r="225" spans="4:4">
      <c r="D225" s="5"/>
    </row>
    <row r="226" spans="4:4">
      <c r="D226" s="5"/>
    </row>
    <row r="227" spans="4:4">
      <c r="D227" s="5"/>
    </row>
    <row r="228" spans="4:4">
      <c r="D228" s="5"/>
    </row>
    <row r="229" spans="4:4">
      <c r="D229" s="5"/>
    </row>
    <row r="230" spans="4:4">
      <c r="D230" s="5"/>
    </row>
    <row r="231" spans="4:4">
      <c r="D231" s="5"/>
    </row>
    <row r="232" spans="4:4">
      <c r="D232" s="5"/>
    </row>
    <row r="233" spans="4:4">
      <c r="D233" s="5"/>
    </row>
    <row r="234" spans="4:4">
      <c r="D234" s="5"/>
    </row>
    <row r="235" spans="4:4">
      <c r="D235" s="5"/>
    </row>
    <row r="236" spans="4:4">
      <c r="D236" s="5"/>
    </row>
    <row r="237" spans="4:4">
      <c r="D237" s="5"/>
    </row>
    <row r="238" spans="4:4">
      <c r="D238" s="5"/>
    </row>
    <row r="239" spans="4:4">
      <c r="D239" s="5"/>
    </row>
    <row r="240" spans="4:4">
      <c r="D240" s="5"/>
    </row>
    <row r="241" spans="4:4">
      <c r="D241" s="5"/>
    </row>
    <row r="242" spans="4:4">
      <c r="D242" s="5"/>
    </row>
    <row r="243" spans="4:4">
      <c r="D243" s="5"/>
    </row>
    <row r="244" spans="4:4">
      <c r="D244" s="5"/>
    </row>
    <row r="245" spans="4:4">
      <c r="D245" s="5"/>
    </row>
    <row r="246" spans="4:4">
      <c r="D246" s="5"/>
    </row>
    <row r="247" spans="4:4">
      <c r="D247" s="5"/>
    </row>
    <row r="248" spans="4:4">
      <c r="D248" s="5"/>
    </row>
    <row r="249" spans="4:4">
      <c r="D249" s="5"/>
    </row>
    <row r="250" spans="4:4">
      <c r="D250" s="5"/>
    </row>
    <row r="251" spans="4:4">
      <c r="D251" s="5"/>
    </row>
    <row r="252" spans="4:4">
      <c r="D252" s="5"/>
    </row>
    <row r="253" spans="4:4">
      <c r="D253" s="5"/>
    </row>
    <row r="254" spans="4:4">
      <c r="D254" s="5"/>
    </row>
    <row r="255" spans="4:4">
      <c r="D255" s="5"/>
    </row>
    <row r="256" spans="4:4">
      <c r="D256" s="5"/>
    </row>
    <row r="257" spans="4:4">
      <c r="D257" s="5"/>
    </row>
    <row r="258" spans="4:4">
      <c r="D258" s="5"/>
    </row>
    <row r="259" spans="4:4">
      <c r="D259" s="5"/>
    </row>
    <row r="260" spans="4:4">
      <c r="D260" s="5"/>
    </row>
    <row r="261" spans="4:4">
      <c r="D261" s="5"/>
    </row>
    <row r="262" spans="4:4">
      <c r="D262" s="5"/>
    </row>
    <row r="263" spans="4:4">
      <c r="D263" s="5"/>
    </row>
    <row r="264" spans="4:4">
      <c r="D264" s="5"/>
    </row>
    <row r="265" spans="4:4">
      <c r="D265" s="5"/>
    </row>
    <row r="266" spans="4:4">
      <c r="D266" s="5"/>
    </row>
    <row r="267" spans="4:4">
      <c r="D267" s="5"/>
    </row>
    <row r="268" spans="4:4">
      <c r="D268" s="5"/>
    </row>
    <row r="269" spans="4:4">
      <c r="D269" s="5"/>
    </row>
    <row r="270" spans="4:4">
      <c r="D270" s="5"/>
    </row>
    <row r="271" spans="4:4">
      <c r="D271" s="5"/>
    </row>
    <row r="272" spans="4:4">
      <c r="D272" s="5"/>
    </row>
    <row r="273" spans="4:4">
      <c r="D273" s="5"/>
    </row>
    <row r="274" spans="4:4">
      <c r="D274" s="5"/>
    </row>
    <row r="275" spans="4:4">
      <c r="D275" s="5"/>
    </row>
    <row r="276" spans="4:4">
      <c r="D276" s="5"/>
    </row>
    <row r="277" spans="4:4">
      <c r="D277" s="5"/>
    </row>
    <row r="278" spans="4:4">
      <c r="D278" s="5"/>
    </row>
    <row r="279" spans="4:4">
      <c r="D279" s="5"/>
    </row>
    <row r="280" spans="4:4">
      <c r="D280" s="5"/>
    </row>
    <row r="281" spans="4:4">
      <c r="D281" s="5"/>
    </row>
    <row r="282" spans="4:4">
      <c r="D282" s="5"/>
    </row>
    <row r="283" spans="4:4">
      <c r="D283" s="5"/>
    </row>
    <row r="284" spans="4:4">
      <c r="D284" s="5"/>
    </row>
    <row r="285" spans="4:4">
      <c r="D285" s="5"/>
    </row>
    <row r="286" spans="4:4">
      <c r="D286" s="5"/>
    </row>
    <row r="287" spans="4:4">
      <c r="D287" s="5"/>
    </row>
    <row r="288" spans="4:4">
      <c r="D288" s="5"/>
    </row>
    <row r="289" spans="4:4">
      <c r="D289" s="5"/>
    </row>
    <row r="290" spans="4:4">
      <c r="D290" s="5"/>
    </row>
    <row r="291" spans="4:4">
      <c r="D291" s="5"/>
    </row>
    <row r="292" spans="4:4">
      <c r="D292" s="5"/>
    </row>
    <row r="293" spans="4:4">
      <c r="D293" s="5"/>
    </row>
    <row r="294" spans="4:4">
      <c r="D294" s="5"/>
    </row>
    <row r="295" spans="4:4">
      <c r="D295" s="5"/>
    </row>
    <row r="296" spans="4:4">
      <c r="D296" s="5"/>
    </row>
    <row r="297" spans="4:4">
      <c r="D297" s="5"/>
    </row>
    <row r="298" spans="4:4">
      <c r="D298" s="5"/>
    </row>
    <row r="299" spans="4:4">
      <c r="D299" s="5"/>
    </row>
    <row r="300" spans="4:4">
      <c r="D300" s="5"/>
    </row>
    <row r="301" spans="4:4">
      <c r="D301" s="5"/>
    </row>
    <row r="302" spans="4:4">
      <c r="D302" s="5"/>
    </row>
    <row r="303" spans="4:4">
      <c r="D303" s="5"/>
    </row>
    <row r="304" spans="4:4">
      <c r="D304" s="5"/>
    </row>
    <row r="305" spans="4:4">
      <c r="D305" s="5"/>
    </row>
    <row r="306" spans="4:4">
      <c r="D306" s="5"/>
    </row>
    <row r="307" spans="4:4">
      <c r="D307" s="5"/>
    </row>
    <row r="308" spans="4:4">
      <c r="D308" s="5"/>
    </row>
    <row r="309" spans="4:4">
      <c r="D309" s="5"/>
    </row>
    <row r="310" spans="4:4">
      <c r="D310" s="5"/>
    </row>
    <row r="311" spans="4:4">
      <c r="D311" s="5"/>
    </row>
    <row r="312" spans="4:4">
      <c r="D312" s="5"/>
    </row>
    <row r="313" spans="4:4">
      <c r="D313" s="5"/>
    </row>
    <row r="314" spans="4:4">
      <c r="D314" s="5"/>
    </row>
    <row r="315" spans="4:4">
      <c r="D315" s="5"/>
    </row>
    <row r="316" spans="4:4">
      <c r="D316" s="5"/>
    </row>
    <row r="317" spans="4:4">
      <c r="D317" s="5"/>
    </row>
    <row r="318" spans="4:4">
      <c r="D318" s="5"/>
    </row>
    <row r="319" spans="4:4">
      <c r="D319" s="5"/>
    </row>
    <row r="320" spans="4:4">
      <c r="D320" s="5"/>
    </row>
    <row r="321" spans="4:4">
      <c r="D321" s="5"/>
    </row>
    <row r="322" spans="4:4">
      <c r="D322" s="5"/>
    </row>
    <row r="323" spans="4:4">
      <c r="D323" s="5"/>
    </row>
    <row r="324" spans="4:4">
      <c r="D324" s="5"/>
    </row>
    <row r="325" spans="4:4">
      <c r="D325" s="5"/>
    </row>
    <row r="326" spans="4:4">
      <c r="D326" s="5"/>
    </row>
    <row r="327" spans="4:4">
      <c r="D327" s="5"/>
    </row>
    <row r="328" spans="4:4">
      <c r="D328" s="5"/>
    </row>
    <row r="329" spans="4:4">
      <c r="D329" s="5"/>
    </row>
    <row r="330" spans="4:4">
      <c r="D330" s="5"/>
    </row>
    <row r="331" spans="4:4">
      <c r="D331" s="5"/>
    </row>
    <row r="332" spans="4:4">
      <c r="D332" s="5"/>
    </row>
    <row r="333" spans="4:4">
      <c r="D333" s="5"/>
    </row>
    <row r="334" spans="4:4">
      <c r="D334" s="5"/>
    </row>
    <row r="335" spans="4:4">
      <c r="D335" s="5"/>
    </row>
    <row r="336" spans="4:4">
      <c r="D336" s="5"/>
    </row>
    <row r="337" spans="4:4">
      <c r="D337" s="5"/>
    </row>
    <row r="338" spans="4:4">
      <c r="D338" s="5"/>
    </row>
    <row r="339" spans="4:4">
      <c r="D339" s="5"/>
    </row>
    <row r="340" spans="4:4">
      <c r="D340" s="5"/>
    </row>
    <row r="341" spans="4:4">
      <c r="D341" s="5"/>
    </row>
    <row r="342" spans="4:4">
      <c r="D342" s="5"/>
    </row>
    <row r="343" spans="4:4">
      <c r="D343" s="5"/>
    </row>
    <row r="344" spans="4:4">
      <c r="D344" s="5"/>
    </row>
    <row r="345" spans="4:4">
      <c r="D345" s="5"/>
    </row>
    <row r="346" spans="4:4">
      <c r="D346" s="5"/>
    </row>
    <row r="347" spans="4:4">
      <c r="D347" s="5"/>
    </row>
    <row r="348" spans="4:4">
      <c r="D348" s="5"/>
    </row>
    <row r="349" spans="4:4">
      <c r="D349" s="5"/>
    </row>
    <row r="350" spans="4:4">
      <c r="D350" s="5"/>
    </row>
    <row r="351" spans="4:4">
      <c r="D351" s="5"/>
    </row>
    <row r="352" spans="4:4">
      <c r="D352" s="5"/>
    </row>
    <row r="353" spans="4:4">
      <c r="D353" s="5"/>
    </row>
    <row r="354" spans="4:4">
      <c r="D354" s="5"/>
    </row>
    <row r="355" spans="4:4">
      <c r="D355" s="5"/>
    </row>
    <row r="356" spans="4:4">
      <c r="D356" s="5"/>
    </row>
    <row r="357" spans="4:4">
      <c r="D357" s="5"/>
    </row>
    <row r="358" spans="4:4">
      <c r="D358" s="5"/>
    </row>
    <row r="359" spans="4:4">
      <c r="D359" s="5"/>
    </row>
    <row r="360" spans="4:4">
      <c r="D360" s="5"/>
    </row>
    <row r="361" spans="4:4">
      <c r="D361" s="5"/>
    </row>
    <row r="362" spans="4:4">
      <c r="D362" s="5"/>
    </row>
    <row r="363" spans="4:4">
      <c r="D363" s="5"/>
    </row>
    <row r="364" spans="4:4">
      <c r="D364" s="5"/>
    </row>
    <row r="365" spans="4:4">
      <c r="D365" s="5"/>
    </row>
    <row r="366" spans="4:4">
      <c r="D366" s="5"/>
    </row>
    <row r="367" spans="4:4">
      <c r="D367" s="5"/>
    </row>
    <row r="368" spans="4:4">
      <c r="D368" s="5"/>
    </row>
    <row r="369" spans="4:4">
      <c r="D369" s="5"/>
    </row>
    <row r="370" spans="4:4">
      <c r="D370" s="5"/>
    </row>
    <row r="371" spans="4:4">
      <c r="D371" s="5"/>
    </row>
    <row r="372" spans="4:4">
      <c r="D372" s="5"/>
    </row>
    <row r="373" spans="4:4">
      <c r="D373" s="5"/>
    </row>
    <row r="374" spans="4:4">
      <c r="D374" s="5"/>
    </row>
    <row r="375" spans="4:4">
      <c r="D375" s="5"/>
    </row>
    <row r="376" spans="4:4">
      <c r="D376" s="5"/>
    </row>
    <row r="377" spans="4:4">
      <c r="D377" s="5"/>
    </row>
    <row r="378" spans="4:4">
      <c r="D378" s="5"/>
    </row>
    <row r="379" spans="4:4">
      <c r="D379" s="5"/>
    </row>
    <row r="380" spans="4:4">
      <c r="D380" s="5"/>
    </row>
    <row r="381" spans="4:4">
      <c r="D381" s="5"/>
    </row>
    <row r="382" spans="4:4">
      <c r="D382" s="5"/>
    </row>
    <row r="383" spans="4:4">
      <c r="D383" s="5"/>
    </row>
    <row r="384" spans="4:4">
      <c r="D384" s="5"/>
    </row>
    <row r="385" spans="4:4">
      <c r="D385" s="5"/>
    </row>
    <row r="386" spans="4:4">
      <c r="D386" s="5"/>
    </row>
    <row r="387" spans="4:4">
      <c r="D387" s="5"/>
    </row>
    <row r="388" spans="4:4">
      <c r="D388" s="5"/>
    </row>
    <row r="389" spans="4:4">
      <c r="D389" s="5"/>
    </row>
    <row r="390" spans="4:4">
      <c r="D390" s="5"/>
    </row>
    <row r="391" spans="4:4">
      <c r="D391" s="5"/>
    </row>
    <row r="392" spans="4:4">
      <c r="D392" s="5"/>
    </row>
    <row r="393" spans="4:4">
      <c r="D393" s="5"/>
    </row>
    <row r="394" spans="4:4">
      <c r="D394" s="5"/>
    </row>
    <row r="395" spans="4:4">
      <c r="D395" s="5"/>
    </row>
    <row r="396" spans="4:4">
      <c r="D396" s="5"/>
    </row>
    <row r="397" spans="4:4">
      <c r="D397" s="5"/>
    </row>
    <row r="398" spans="4:4">
      <c r="D398" s="5"/>
    </row>
    <row r="399" spans="4:4">
      <c r="D399" s="5"/>
    </row>
    <row r="400" spans="4:4">
      <c r="D400" s="5"/>
    </row>
    <row r="401" spans="4:4">
      <c r="D401" s="5"/>
    </row>
    <row r="402" spans="4:4">
      <c r="D402" s="5"/>
    </row>
    <row r="403" spans="4:4">
      <c r="D403" s="5"/>
    </row>
    <row r="404" spans="4:4">
      <c r="D404" s="5"/>
    </row>
    <row r="405" spans="4:4">
      <c r="D405" s="5"/>
    </row>
    <row r="406" spans="4:4">
      <c r="D406" s="5"/>
    </row>
    <row r="407" spans="4:4">
      <c r="D407" s="5"/>
    </row>
    <row r="408" spans="4:4">
      <c r="D408" s="5"/>
    </row>
    <row r="409" spans="4:4">
      <c r="D409" s="5"/>
    </row>
    <row r="410" spans="4:4">
      <c r="D410" s="5"/>
    </row>
    <row r="411" spans="4:4">
      <c r="D411" s="5"/>
    </row>
    <row r="412" spans="4:4">
      <c r="D412" s="5"/>
    </row>
    <row r="413" spans="4:4">
      <c r="D413" s="5"/>
    </row>
    <row r="414" spans="4:4">
      <c r="D414" s="5"/>
    </row>
    <row r="415" spans="4:4">
      <c r="D415" s="5"/>
    </row>
    <row r="416" spans="4:4">
      <c r="D416" s="5"/>
    </row>
    <row r="417" spans="4:4">
      <c r="D417" s="5"/>
    </row>
    <row r="418" spans="4:4">
      <c r="D418" s="5"/>
    </row>
    <row r="419" spans="4:4">
      <c r="D419" s="5"/>
    </row>
    <row r="420" spans="4:4">
      <c r="D420" s="5"/>
    </row>
    <row r="421" spans="4:4">
      <c r="D421" s="5"/>
    </row>
    <row r="422" spans="4:4">
      <c r="D422" s="5"/>
    </row>
    <row r="423" spans="4:4">
      <c r="D423" s="5"/>
    </row>
    <row r="424" spans="4:4">
      <c r="D424" s="5"/>
    </row>
    <row r="425" spans="4:4">
      <c r="D425" s="5"/>
    </row>
    <row r="426" spans="4:4">
      <c r="D426" s="5"/>
    </row>
    <row r="427" spans="4:4">
      <c r="D427" s="5"/>
    </row>
    <row r="428" spans="4:4">
      <c r="D428" s="5"/>
    </row>
    <row r="429" spans="4:4">
      <c r="D429" s="5"/>
    </row>
    <row r="430" spans="4:4">
      <c r="D430" s="5"/>
    </row>
    <row r="431" spans="4:4">
      <c r="D431" s="5"/>
    </row>
    <row r="432" spans="4:4">
      <c r="D432" s="5"/>
    </row>
    <row r="433" spans="4:4">
      <c r="D433" s="5"/>
    </row>
    <row r="434" spans="4:4">
      <c r="D434" s="5"/>
    </row>
    <row r="435" spans="4:4">
      <c r="D435" s="5"/>
    </row>
    <row r="436" spans="4:4">
      <c r="D436" s="5"/>
    </row>
    <row r="437" spans="4:4">
      <c r="D437" s="5"/>
    </row>
    <row r="438" spans="4:4">
      <c r="D438" s="5"/>
    </row>
    <row r="439" spans="4:4">
      <c r="D439" s="5"/>
    </row>
    <row r="440" spans="4:4">
      <c r="D440" s="5"/>
    </row>
    <row r="441" spans="4:4">
      <c r="D441" s="5"/>
    </row>
    <row r="442" spans="4:4">
      <c r="D442" s="5"/>
    </row>
    <row r="443" spans="4:4">
      <c r="D443" s="5"/>
    </row>
    <row r="444" spans="4:4">
      <c r="D444" s="5"/>
    </row>
    <row r="445" spans="4:4">
      <c r="D445" s="5"/>
    </row>
    <row r="446" spans="4:4">
      <c r="D446" s="5"/>
    </row>
    <row r="447" spans="4:4">
      <c r="D447" s="5"/>
    </row>
    <row r="448" spans="4:4">
      <c r="D448" s="5"/>
    </row>
    <row r="449" spans="4:4">
      <c r="D449" s="5"/>
    </row>
    <row r="450" spans="4:4">
      <c r="D450" s="5"/>
    </row>
  </sheetData>
  <phoneticPr fontId="2" type="noConversion"/>
  <printOptions horizontalCentered="1"/>
  <pageMargins left="0.75" right="0.75" top="1" bottom="1" header="0.5" footer="0.5"/>
  <pageSetup orientation="landscape" r:id="rId1"/>
  <headerFooter alignWithMargins="0">
    <oddHeader>&amp;C
&amp;"Arial,Bold"&amp;12FY 1996 ANCRC GRANT AWARDS</oddHeader>
    <oddFooter>&amp;R&amp;8&amp;Z&amp;F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pageSetUpPr fitToPage="1"/>
  </sheetPr>
  <dimension ref="A2:D39"/>
  <sheetViews>
    <sheetView workbookViewId="0">
      <selection activeCell="A12" sqref="A12:D12"/>
    </sheetView>
  </sheetViews>
  <sheetFormatPr defaultRowHeight="12.75"/>
  <cols>
    <col min="1" max="1" width="9.140625" style="4" customWidth="1"/>
    <col min="2" max="2" width="30.7109375" customWidth="1"/>
    <col min="3" max="3" width="45.7109375" customWidth="1"/>
    <col min="4" max="4" width="15.7109375" customWidth="1"/>
  </cols>
  <sheetData>
    <row r="2" spans="1:4">
      <c r="A2" s="3"/>
      <c r="B2" s="2"/>
      <c r="C2" s="2"/>
      <c r="D2" s="3" t="s">
        <v>660</v>
      </c>
    </row>
    <row r="3" spans="1:4" ht="13.5" thickBot="1">
      <c r="A3" s="1" t="s">
        <v>661</v>
      </c>
      <c r="B3" s="1" t="s">
        <v>662</v>
      </c>
      <c r="C3" s="1" t="s">
        <v>663</v>
      </c>
      <c r="D3" s="1" t="s">
        <v>664</v>
      </c>
    </row>
    <row r="4" spans="1:4">
      <c r="A4" s="4" t="s">
        <v>1114</v>
      </c>
      <c r="B4" s="153" t="s">
        <v>1088</v>
      </c>
      <c r="C4" s="153" t="s">
        <v>1115</v>
      </c>
      <c r="D4" s="5">
        <v>200000</v>
      </c>
    </row>
    <row r="5" spans="1:4">
      <c r="B5" s="153"/>
      <c r="C5" s="153"/>
      <c r="D5" s="5"/>
    </row>
    <row r="6" spans="1:4" ht="25.5">
      <c r="A6" s="4" t="s">
        <v>1116</v>
      </c>
      <c r="B6" s="18" t="s">
        <v>1117</v>
      </c>
      <c r="C6" s="9" t="s">
        <v>1118</v>
      </c>
      <c r="D6" s="5">
        <v>800000</v>
      </c>
    </row>
    <row r="7" spans="1:4">
      <c r="B7" s="153"/>
      <c r="C7" s="153"/>
      <c r="D7" s="5"/>
    </row>
    <row r="8" spans="1:4" ht="25.5">
      <c r="A8" s="4" t="s">
        <v>1119</v>
      </c>
      <c r="B8" s="18" t="s">
        <v>1096</v>
      </c>
      <c r="C8" s="9" t="s">
        <v>1120</v>
      </c>
      <c r="D8" s="5">
        <v>400000</v>
      </c>
    </row>
    <row r="9" spans="1:4">
      <c r="B9" s="153"/>
      <c r="C9" s="153"/>
      <c r="D9" s="5"/>
    </row>
    <row r="10" spans="1:4">
      <c r="A10" s="4" t="s">
        <v>1121</v>
      </c>
      <c r="B10" s="153" t="s">
        <v>1091</v>
      </c>
      <c r="C10" s="153" t="s">
        <v>1122</v>
      </c>
      <c r="D10" s="5">
        <v>200000</v>
      </c>
    </row>
    <row r="11" spans="1:4">
      <c r="B11" s="153"/>
      <c r="C11" s="153"/>
      <c r="D11" s="5"/>
    </row>
    <row r="12" spans="1:4">
      <c r="A12" s="4" t="s">
        <v>1123</v>
      </c>
      <c r="B12" s="153" t="s">
        <v>859</v>
      </c>
      <c r="C12" s="153" t="s">
        <v>1075</v>
      </c>
      <c r="D12" s="5">
        <v>125000</v>
      </c>
    </row>
    <row r="13" spans="1:4">
      <c r="B13" s="153"/>
      <c r="C13" s="153"/>
      <c r="D13" s="5"/>
    </row>
    <row r="14" spans="1:4">
      <c r="A14" s="4" t="s">
        <v>1124</v>
      </c>
      <c r="B14" s="153" t="s">
        <v>962</v>
      </c>
      <c r="C14" s="153" t="s">
        <v>1125</v>
      </c>
      <c r="D14" s="5">
        <v>2375000</v>
      </c>
    </row>
    <row r="15" spans="1:4">
      <c r="B15" s="153"/>
      <c r="C15" s="153"/>
      <c r="D15" s="5"/>
    </row>
    <row r="16" spans="1:4">
      <c r="A16" s="4" t="s">
        <v>1126</v>
      </c>
      <c r="B16" s="153" t="s">
        <v>1127</v>
      </c>
      <c r="C16" s="153" t="s">
        <v>1128</v>
      </c>
      <c r="D16" s="5">
        <v>300000</v>
      </c>
    </row>
    <row r="17" spans="1:4">
      <c r="B17" s="153"/>
      <c r="C17" s="153"/>
      <c r="D17" s="5"/>
    </row>
    <row r="18" spans="1:4">
      <c r="A18" s="4" t="s">
        <v>1129</v>
      </c>
      <c r="B18" s="153" t="s">
        <v>1127</v>
      </c>
      <c r="C18" s="153" t="s">
        <v>1130</v>
      </c>
      <c r="D18" s="5">
        <v>150000</v>
      </c>
    </row>
    <row r="19" spans="1:4" ht="13.5" thickBot="1">
      <c r="B19" s="153"/>
      <c r="C19" s="153"/>
      <c r="D19" s="6">
        <f>SUM(D4:D18)</f>
        <v>4550000</v>
      </c>
    </row>
    <row r="20" spans="1:4" ht="13.5" thickTop="1">
      <c r="B20" s="153"/>
      <c r="C20" s="153"/>
      <c r="D20" s="5"/>
    </row>
    <row r="21" spans="1:4">
      <c r="B21" s="153"/>
      <c r="C21" s="153"/>
      <c r="D21" s="5"/>
    </row>
    <row r="22" spans="1:4">
      <c r="B22" s="153"/>
      <c r="C22" s="153"/>
      <c r="D22" s="5"/>
    </row>
    <row r="23" spans="1:4">
      <c r="B23" s="153"/>
      <c r="C23" s="153"/>
      <c r="D23" s="5"/>
    </row>
    <row r="24" spans="1:4">
      <c r="B24" s="153"/>
      <c r="C24" s="153"/>
      <c r="D24" s="5"/>
    </row>
    <row r="25" spans="1:4">
      <c r="B25" s="153"/>
      <c r="C25" s="153"/>
      <c r="D25" s="5"/>
    </row>
    <row r="26" spans="1:4">
      <c r="B26" s="153"/>
      <c r="C26" s="153"/>
      <c r="D26" s="5"/>
    </row>
    <row r="27" spans="1:4">
      <c r="B27" s="153"/>
      <c r="C27" s="153"/>
      <c r="D27" s="5"/>
    </row>
    <row r="28" spans="1:4">
      <c r="B28" s="153"/>
      <c r="C28" s="153"/>
      <c r="D28" s="5"/>
    </row>
    <row r="29" spans="1:4">
      <c r="B29" s="153"/>
      <c r="C29" s="153"/>
      <c r="D29" s="5"/>
    </row>
    <row r="30" spans="1:4">
      <c r="B30" s="153"/>
      <c r="C30" s="153"/>
      <c r="D30" s="5"/>
    </row>
    <row r="31" spans="1:4">
      <c r="B31" s="153"/>
      <c r="C31" s="153"/>
      <c r="D31" s="5"/>
    </row>
    <row r="32" spans="1:4">
      <c r="B32" s="153"/>
      <c r="C32" s="153"/>
      <c r="D32" s="5"/>
    </row>
    <row r="33" spans="4:4">
      <c r="D33" s="5"/>
    </row>
    <row r="34" spans="4:4">
      <c r="D34" s="5"/>
    </row>
    <row r="35" spans="4:4">
      <c r="D35" s="5"/>
    </row>
    <row r="36" spans="4:4">
      <c r="D36" s="5"/>
    </row>
    <row r="37" spans="4:4">
      <c r="D37" s="5"/>
    </row>
    <row r="38" spans="4:4">
      <c r="D38" s="5"/>
    </row>
    <row r="39" spans="4:4">
      <c r="D39" s="5"/>
    </row>
  </sheetData>
  <phoneticPr fontId="2" type="noConversion"/>
  <printOptions horizontalCentered="1"/>
  <pageMargins left="0.75" right="0.75" top="1" bottom="1" header="0.5" footer="0.5"/>
  <pageSetup orientation="landscape" r:id="rId1"/>
  <headerFooter alignWithMargins="0">
    <oddHeader>&amp;C
&amp;"Arial,Bold"&amp;12FY 1995 ANCRC GRANT AWARDS</oddHeader>
    <oddFooter>&amp;R&amp;8&amp;Z&amp;F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pageSetUpPr fitToPage="1"/>
  </sheetPr>
  <dimension ref="A2:D44"/>
  <sheetViews>
    <sheetView topLeftCell="A10" workbookViewId="0">
      <selection activeCell="A34" sqref="A34:D34"/>
    </sheetView>
  </sheetViews>
  <sheetFormatPr defaultRowHeight="12.75"/>
  <cols>
    <col min="1" max="1" width="9.140625" style="4" customWidth="1"/>
    <col min="2" max="2" width="30.7109375" customWidth="1"/>
    <col min="3" max="3" width="45.7109375" customWidth="1"/>
    <col min="4" max="4" width="15.7109375" customWidth="1"/>
  </cols>
  <sheetData>
    <row r="2" spans="1:4">
      <c r="A2" s="3"/>
      <c r="B2" s="2"/>
      <c r="C2" s="2"/>
      <c r="D2" s="3" t="s">
        <v>660</v>
      </c>
    </row>
    <row r="3" spans="1:4" ht="13.5" thickBot="1">
      <c r="A3" s="1" t="s">
        <v>661</v>
      </c>
      <c r="B3" s="1" t="s">
        <v>662</v>
      </c>
      <c r="C3" s="1" t="s">
        <v>663</v>
      </c>
      <c r="D3" s="1" t="s">
        <v>664</v>
      </c>
    </row>
    <row r="4" spans="1:4">
      <c r="A4" s="4" t="s">
        <v>1131</v>
      </c>
      <c r="B4" s="153" t="s">
        <v>1088</v>
      </c>
      <c r="C4" s="153" t="s">
        <v>1132</v>
      </c>
      <c r="D4" s="5">
        <v>50000</v>
      </c>
    </row>
    <row r="5" spans="1:4">
      <c r="B5" s="153"/>
      <c r="C5" s="153"/>
      <c r="D5" s="5"/>
    </row>
    <row r="6" spans="1:4">
      <c r="A6" s="4" t="s">
        <v>1133</v>
      </c>
      <c r="B6" s="153" t="s">
        <v>1091</v>
      </c>
      <c r="C6" s="153" t="s">
        <v>1134</v>
      </c>
      <c r="D6" s="5">
        <v>70000</v>
      </c>
    </row>
    <row r="7" spans="1:4">
      <c r="B7" s="153"/>
      <c r="C7" s="153"/>
      <c r="D7" s="5"/>
    </row>
    <row r="8" spans="1:4">
      <c r="A8" s="4" t="s">
        <v>1135</v>
      </c>
      <c r="B8" s="153" t="s">
        <v>1096</v>
      </c>
      <c r="C8" s="153" t="s">
        <v>1136</v>
      </c>
      <c r="D8" s="5">
        <v>50000</v>
      </c>
    </row>
    <row r="9" spans="1:4">
      <c r="B9" s="153"/>
      <c r="C9" s="153"/>
      <c r="D9" s="5"/>
    </row>
    <row r="10" spans="1:4">
      <c r="A10" s="4" t="s">
        <v>1137</v>
      </c>
      <c r="B10" s="153" t="s">
        <v>1096</v>
      </c>
      <c r="C10" s="153" t="s">
        <v>1138</v>
      </c>
      <c r="D10" s="5">
        <v>75000</v>
      </c>
    </row>
    <row r="11" spans="1:4">
      <c r="B11" s="153"/>
      <c r="C11" s="153"/>
      <c r="D11" s="5"/>
    </row>
    <row r="12" spans="1:4">
      <c r="A12" s="4" t="s">
        <v>1139</v>
      </c>
      <c r="B12" s="153" t="s">
        <v>1127</v>
      </c>
      <c r="C12" s="153" t="s">
        <v>1140</v>
      </c>
      <c r="D12" s="5">
        <v>250000</v>
      </c>
    </row>
    <row r="13" spans="1:4">
      <c r="B13" s="153"/>
      <c r="C13" s="153"/>
      <c r="D13" s="5"/>
    </row>
    <row r="14" spans="1:4">
      <c r="A14" s="4" t="s">
        <v>1141</v>
      </c>
      <c r="B14" s="153" t="s">
        <v>1127</v>
      </c>
      <c r="C14" s="153" t="s">
        <v>1142</v>
      </c>
      <c r="D14" s="5">
        <v>150000</v>
      </c>
    </row>
    <row r="15" spans="1:4">
      <c r="B15" s="153"/>
      <c r="C15" s="153"/>
      <c r="D15" s="5"/>
    </row>
    <row r="16" spans="1:4">
      <c r="A16" s="4" t="s">
        <v>1143</v>
      </c>
      <c r="B16" s="153" t="s">
        <v>1117</v>
      </c>
      <c r="C16" s="153" t="s">
        <v>1144</v>
      </c>
      <c r="D16" s="5">
        <v>460000</v>
      </c>
    </row>
    <row r="17" spans="1:4">
      <c r="B17" s="153"/>
      <c r="C17" s="153"/>
      <c r="D17" s="5"/>
    </row>
    <row r="18" spans="1:4">
      <c r="A18" s="4" t="s">
        <v>1145</v>
      </c>
      <c r="B18" s="153" t="s">
        <v>1117</v>
      </c>
      <c r="C18" s="153" t="s">
        <v>1146</v>
      </c>
      <c r="D18" s="5">
        <v>100000</v>
      </c>
    </row>
    <row r="19" spans="1:4">
      <c r="B19" s="153"/>
      <c r="C19" s="153"/>
      <c r="D19" s="5"/>
    </row>
    <row r="20" spans="1:4">
      <c r="A20" s="4" t="s">
        <v>1147</v>
      </c>
      <c r="B20" s="153" t="s">
        <v>1117</v>
      </c>
      <c r="C20" s="153" t="s">
        <v>1148</v>
      </c>
      <c r="D20" s="5">
        <v>50000</v>
      </c>
    </row>
    <row r="21" spans="1:4">
      <c r="B21" s="153"/>
      <c r="C21" s="153"/>
      <c r="D21" s="5"/>
    </row>
    <row r="22" spans="1:4">
      <c r="A22" s="4" t="s">
        <v>1149</v>
      </c>
      <c r="B22" s="153" t="s">
        <v>1117</v>
      </c>
      <c r="C22" s="153" t="s">
        <v>1150</v>
      </c>
      <c r="D22" s="5">
        <v>60000</v>
      </c>
    </row>
    <row r="23" spans="1:4">
      <c r="B23" s="153"/>
      <c r="C23" s="153"/>
      <c r="D23" s="5"/>
    </row>
    <row r="24" spans="1:4">
      <c r="A24" s="4" t="s">
        <v>1151</v>
      </c>
      <c r="B24" s="153" t="s">
        <v>962</v>
      </c>
      <c r="C24" s="153" t="s">
        <v>474</v>
      </c>
      <c r="D24" s="5">
        <v>1555345</v>
      </c>
    </row>
    <row r="25" spans="1:4">
      <c r="B25" s="153"/>
      <c r="C25" s="153"/>
      <c r="D25" s="5"/>
    </row>
    <row r="26" spans="1:4">
      <c r="A26" s="4" t="s">
        <v>1152</v>
      </c>
      <c r="B26" s="153" t="s">
        <v>450</v>
      </c>
      <c r="C26" s="153" t="s">
        <v>1153</v>
      </c>
      <c r="D26" s="5">
        <v>30000</v>
      </c>
    </row>
    <row r="27" spans="1:4">
      <c r="B27" s="153"/>
      <c r="C27" s="153"/>
      <c r="D27" s="5"/>
    </row>
    <row r="28" spans="1:4" ht="25.5">
      <c r="A28" s="15" t="s">
        <v>1154</v>
      </c>
      <c r="B28" s="16" t="s">
        <v>33</v>
      </c>
      <c r="C28" s="9" t="s">
        <v>1155</v>
      </c>
      <c r="D28" s="5">
        <v>2050</v>
      </c>
    </row>
    <row r="29" spans="1:4">
      <c r="B29" s="153"/>
      <c r="C29" s="153"/>
      <c r="D29" s="5"/>
    </row>
    <row r="30" spans="1:4">
      <c r="A30" s="4" t="s">
        <v>1156</v>
      </c>
      <c r="B30" s="153" t="s">
        <v>859</v>
      </c>
      <c r="C30" s="153" t="s">
        <v>1075</v>
      </c>
      <c r="D30" s="5">
        <v>100000</v>
      </c>
    </row>
    <row r="31" spans="1:4">
      <c r="B31" s="153"/>
      <c r="C31" s="153"/>
      <c r="D31" s="5"/>
    </row>
    <row r="32" spans="1:4">
      <c r="A32" s="4" t="s">
        <v>1157</v>
      </c>
      <c r="B32" s="153" t="s">
        <v>36</v>
      </c>
      <c r="C32" s="153" t="s">
        <v>1158</v>
      </c>
      <c r="D32" s="5">
        <v>15410</v>
      </c>
    </row>
    <row r="33" spans="1:4">
      <c r="B33" s="153"/>
      <c r="C33" s="153"/>
      <c r="D33" s="5"/>
    </row>
    <row r="34" spans="1:4">
      <c r="A34" s="4" t="s">
        <v>1159</v>
      </c>
      <c r="B34" s="153" t="s">
        <v>440</v>
      </c>
      <c r="C34" s="153" t="s">
        <v>1160</v>
      </c>
      <c r="D34" s="5">
        <v>150000</v>
      </c>
    </row>
    <row r="35" spans="1:4">
      <c r="B35" s="153"/>
      <c r="C35" s="153"/>
      <c r="D35" s="5"/>
    </row>
    <row r="36" spans="1:4">
      <c r="A36" s="4" t="s">
        <v>1161</v>
      </c>
      <c r="B36" s="153" t="s">
        <v>1088</v>
      </c>
      <c r="C36" s="153" t="s">
        <v>1162</v>
      </c>
      <c r="D36" s="5">
        <v>8000</v>
      </c>
    </row>
    <row r="37" spans="1:4" ht="13.5" thickBot="1">
      <c r="B37" s="153"/>
      <c r="C37" s="153"/>
      <c r="D37" s="6">
        <f>SUM(D4:D36)</f>
        <v>3175805</v>
      </c>
    </row>
    <row r="38" spans="1:4" ht="13.5" thickTop="1">
      <c r="B38" s="153"/>
      <c r="C38" s="153"/>
      <c r="D38" s="5"/>
    </row>
    <row r="39" spans="1:4">
      <c r="B39" s="153"/>
      <c r="C39" s="153"/>
      <c r="D39" s="5"/>
    </row>
    <row r="40" spans="1:4">
      <c r="B40" s="153"/>
      <c r="C40" s="153"/>
      <c r="D40" s="5"/>
    </row>
    <row r="41" spans="1:4">
      <c r="B41" s="153"/>
      <c r="C41" s="153"/>
      <c r="D41" s="5"/>
    </row>
    <row r="42" spans="1:4">
      <c r="B42" s="153"/>
      <c r="C42" s="153"/>
      <c r="D42" s="5"/>
    </row>
    <row r="43" spans="1:4">
      <c r="B43" s="153"/>
      <c r="C43" s="153"/>
      <c r="D43" s="5"/>
    </row>
    <row r="44" spans="1:4">
      <c r="B44" s="153"/>
      <c r="C44" s="153"/>
      <c r="D44" s="5"/>
    </row>
  </sheetData>
  <phoneticPr fontId="2" type="noConversion"/>
  <printOptions horizontalCentered="1"/>
  <pageMargins left="0.75" right="0.75" top="1" bottom="1" header="0.5" footer="0.5"/>
  <pageSetup scale="99" orientation="landscape" r:id="rId1"/>
  <headerFooter alignWithMargins="0">
    <oddHeader>&amp;C
&amp;"Arial,Bold"&amp;12FY 1994 ANCRC GRANT AWARDS</oddHeader>
    <oddFooter>&amp;R&amp;8&amp;Z&amp;F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pageSetUpPr fitToPage="1"/>
  </sheetPr>
  <dimension ref="A2:D41"/>
  <sheetViews>
    <sheetView workbookViewId="0">
      <selection activeCell="A14" sqref="A14:D14"/>
    </sheetView>
  </sheetViews>
  <sheetFormatPr defaultRowHeight="12.75"/>
  <cols>
    <col min="1" max="1" width="9.140625" style="4" customWidth="1"/>
    <col min="2" max="2" width="30.7109375" customWidth="1"/>
    <col min="3" max="3" width="45.7109375" customWidth="1"/>
    <col min="4" max="4" width="15.7109375" customWidth="1"/>
  </cols>
  <sheetData>
    <row r="2" spans="1:4">
      <c r="A2" s="3"/>
      <c r="B2" s="2"/>
      <c r="C2" s="2"/>
      <c r="D2" s="3" t="s">
        <v>660</v>
      </c>
    </row>
    <row r="3" spans="1:4" ht="13.5" thickBot="1">
      <c r="A3" s="1" t="s">
        <v>661</v>
      </c>
      <c r="B3" s="1" t="s">
        <v>662</v>
      </c>
      <c r="C3" s="1" t="s">
        <v>663</v>
      </c>
      <c r="D3" s="1" t="s">
        <v>664</v>
      </c>
    </row>
    <row r="4" spans="1:4">
      <c r="A4" s="4" t="s">
        <v>1163</v>
      </c>
      <c r="B4" s="153" t="s">
        <v>1117</v>
      </c>
      <c r="C4" s="153" t="s">
        <v>1150</v>
      </c>
      <c r="D4" s="5">
        <v>85000</v>
      </c>
    </row>
    <row r="5" spans="1:4">
      <c r="B5" s="153"/>
      <c r="C5" s="153"/>
      <c r="D5" s="5"/>
    </row>
    <row r="6" spans="1:4">
      <c r="A6" s="4" t="s">
        <v>1164</v>
      </c>
      <c r="B6" s="153" t="s">
        <v>1117</v>
      </c>
      <c r="C6" s="153" t="s">
        <v>1144</v>
      </c>
      <c r="D6" s="5">
        <v>515000</v>
      </c>
    </row>
    <row r="7" spans="1:4">
      <c r="B7" s="153"/>
      <c r="C7" s="153"/>
      <c r="D7" s="5"/>
    </row>
    <row r="8" spans="1:4">
      <c r="A8" s="4" t="s">
        <v>1165</v>
      </c>
      <c r="B8" s="153" t="s">
        <v>1127</v>
      </c>
      <c r="C8" s="153" t="s">
        <v>1166</v>
      </c>
      <c r="D8" s="5">
        <v>150000</v>
      </c>
    </row>
    <row r="9" spans="1:4">
      <c r="B9" s="153"/>
      <c r="C9" s="153"/>
      <c r="D9" s="5"/>
    </row>
    <row r="10" spans="1:4">
      <c r="A10" s="4" t="s">
        <v>1167</v>
      </c>
      <c r="B10" s="153" t="s">
        <v>440</v>
      </c>
      <c r="C10" s="153" t="s">
        <v>1160</v>
      </c>
      <c r="D10" s="5">
        <v>20000</v>
      </c>
    </row>
    <row r="11" spans="1:4">
      <c r="B11" s="153"/>
      <c r="C11" s="153"/>
      <c r="D11" s="5"/>
    </row>
    <row r="12" spans="1:4">
      <c r="A12" s="4" t="s">
        <v>1168</v>
      </c>
      <c r="B12" s="153" t="s">
        <v>1091</v>
      </c>
      <c r="C12" s="153" t="s">
        <v>1134</v>
      </c>
      <c r="D12" s="5">
        <v>125000</v>
      </c>
    </row>
    <row r="13" spans="1:4">
      <c r="B13" s="153"/>
      <c r="C13" s="153"/>
      <c r="D13" s="5"/>
    </row>
    <row r="14" spans="1:4">
      <c r="A14" s="4" t="s">
        <v>1169</v>
      </c>
      <c r="B14" s="153" t="s">
        <v>179</v>
      </c>
      <c r="C14" s="153" t="s">
        <v>1170</v>
      </c>
      <c r="D14" s="5">
        <v>76125</v>
      </c>
    </row>
    <row r="15" spans="1:4">
      <c r="B15" s="153"/>
      <c r="C15" s="153"/>
      <c r="D15" s="5"/>
    </row>
    <row r="16" spans="1:4" ht="38.25">
      <c r="A16" s="17" t="s">
        <v>1171</v>
      </c>
      <c r="B16" s="18" t="s">
        <v>33</v>
      </c>
      <c r="C16" s="9" t="s">
        <v>1172</v>
      </c>
      <c r="D16" s="5">
        <v>14660</v>
      </c>
    </row>
    <row r="17" spans="1:4">
      <c r="B17" s="153"/>
      <c r="C17" s="153"/>
      <c r="D17" s="5"/>
    </row>
    <row r="18" spans="1:4">
      <c r="A18" s="4" t="s">
        <v>1173</v>
      </c>
      <c r="B18" s="153" t="s">
        <v>962</v>
      </c>
      <c r="C18" s="153" t="s">
        <v>474</v>
      </c>
      <c r="D18" s="5">
        <v>1200000</v>
      </c>
    </row>
    <row r="19" spans="1:4">
      <c r="B19" s="153"/>
      <c r="C19" s="153"/>
      <c r="D19" s="5"/>
    </row>
    <row r="20" spans="1:4">
      <c r="A20" s="4" t="s">
        <v>1174</v>
      </c>
      <c r="B20" s="153" t="s">
        <v>1085</v>
      </c>
      <c r="C20" s="153" t="s">
        <v>1175</v>
      </c>
      <c r="D20" s="5">
        <v>15000</v>
      </c>
    </row>
    <row r="21" spans="1:4">
      <c r="B21" s="153"/>
      <c r="C21" s="153"/>
      <c r="D21" s="5"/>
    </row>
    <row r="22" spans="1:4">
      <c r="A22" s="4" t="s">
        <v>1176</v>
      </c>
      <c r="B22" s="153" t="s">
        <v>1091</v>
      </c>
      <c r="C22" s="153" t="s">
        <v>1177</v>
      </c>
      <c r="D22" s="5">
        <v>9000</v>
      </c>
    </row>
    <row r="23" spans="1:4" ht="13.5" thickBot="1">
      <c r="B23" s="153"/>
      <c r="C23" s="153"/>
      <c r="D23" s="6">
        <f>SUM(D4:D22)</f>
        <v>2209785</v>
      </c>
    </row>
    <row r="24" spans="1:4" ht="13.5" thickTop="1">
      <c r="B24" s="153"/>
      <c r="C24" s="153"/>
      <c r="D24" s="5"/>
    </row>
    <row r="25" spans="1:4">
      <c r="B25" s="153"/>
      <c r="C25" s="153"/>
      <c r="D25" s="5"/>
    </row>
    <row r="26" spans="1:4">
      <c r="B26" s="153"/>
      <c r="C26" s="153"/>
      <c r="D26" s="5"/>
    </row>
    <row r="27" spans="1:4">
      <c r="B27" s="153"/>
      <c r="C27" s="153"/>
      <c r="D27" s="5"/>
    </row>
    <row r="28" spans="1:4">
      <c r="B28" s="153"/>
      <c r="C28" s="153"/>
      <c r="D28" s="5"/>
    </row>
    <row r="29" spans="1:4">
      <c r="B29" s="153"/>
      <c r="C29" s="153"/>
      <c r="D29" s="5"/>
    </row>
    <row r="30" spans="1:4">
      <c r="B30" s="153"/>
      <c r="C30" s="153"/>
      <c r="D30" s="5"/>
    </row>
    <row r="31" spans="1:4">
      <c r="B31" s="153"/>
      <c r="C31" s="153"/>
      <c r="D31" s="5"/>
    </row>
    <row r="32" spans="1:4">
      <c r="B32" s="153"/>
      <c r="C32" s="153"/>
      <c r="D32" s="5"/>
    </row>
    <row r="33" spans="4:4">
      <c r="D33" s="5"/>
    </row>
    <row r="34" spans="4:4">
      <c r="D34" s="5"/>
    </row>
    <row r="35" spans="4:4">
      <c r="D35" s="5"/>
    </row>
    <row r="36" spans="4:4">
      <c r="D36" s="5"/>
    </row>
    <row r="37" spans="4:4">
      <c r="D37" s="5"/>
    </row>
    <row r="38" spans="4:4">
      <c r="D38" s="5"/>
    </row>
    <row r="39" spans="4:4">
      <c r="D39" s="5"/>
    </row>
    <row r="40" spans="4:4">
      <c r="D40" s="5"/>
    </row>
    <row r="41" spans="4:4">
      <c r="D41" s="5"/>
    </row>
  </sheetData>
  <phoneticPr fontId="2" type="noConversion"/>
  <printOptions horizontalCentered="1"/>
  <pageMargins left="0.75" right="0.75" top="1" bottom="1" header="0.5" footer="0.5"/>
  <pageSetup orientation="landscape" r:id="rId1"/>
  <headerFooter alignWithMargins="0">
    <oddHeader>&amp;C
&amp;"Arial,Bold"&amp;12FY 1993 ANCRC GRANT AWARDS</oddHeader>
    <oddFooter>&amp;R&amp;8&amp;Z&amp;F</oddFoot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pageSetUpPr fitToPage="1"/>
  </sheetPr>
  <dimension ref="A2:D34"/>
  <sheetViews>
    <sheetView workbookViewId="0">
      <selection activeCell="A18" sqref="A18:D18"/>
    </sheetView>
  </sheetViews>
  <sheetFormatPr defaultRowHeight="12.75"/>
  <cols>
    <col min="1" max="1" width="9.140625" style="4" customWidth="1"/>
    <col min="2" max="2" width="30.7109375" customWidth="1"/>
    <col min="3" max="3" width="45.7109375" customWidth="1"/>
    <col min="4" max="4" width="15.7109375" customWidth="1"/>
  </cols>
  <sheetData>
    <row r="2" spans="1:4">
      <c r="A2" s="3"/>
      <c r="B2" s="2"/>
      <c r="C2" s="2"/>
      <c r="D2" s="3" t="s">
        <v>660</v>
      </c>
    </row>
    <row r="3" spans="1:4" ht="13.5" thickBot="1">
      <c r="A3" s="1" t="s">
        <v>661</v>
      </c>
      <c r="B3" s="1" t="s">
        <v>662</v>
      </c>
      <c r="C3" s="1" t="s">
        <v>663</v>
      </c>
      <c r="D3" s="1" t="s">
        <v>664</v>
      </c>
    </row>
    <row r="4" spans="1:4">
      <c r="A4" s="4" t="s">
        <v>1178</v>
      </c>
      <c r="B4" s="153" t="s">
        <v>1127</v>
      </c>
      <c r="C4" s="153" t="s">
        <v>1166</v>
      </c>
      <c r="D4" s="5">
        <v>150000</v>
      </c>
    </row>
    <row r="5" spans="1:4">
      <c r="B5" s="153"/>
      <c r="C5" s="153"/>
      <c r="D5" s="5"/>
    </row>
    <row r="6" spans="1:4">
      <c r="A6" s="4" t="s">
        <v>1179</v>
      </c>
      <c r="B6" s="153" t="s">
        <v>1117</v>
      </c>
      <c r="C6" s="153" t="s">
        <v>1148</v>
      </c>
      <c r="D6" s="5">
        <v>15000</v>
      </c>
    </row>
    <row r="7" spans="1:4">
      <c r="B7" s="153"/>
      <c r="C7" s="153"/>
      <c r="D7" s="5"/>
    </row>
    <row r="8" spans="1:4">
      <c r="A8" s="4" t="s">
        <v>1180</v>
      </c>
      <c r="B8" s="153" t="s">
        <v>1117</v>
      </c>
      <c r="C8" s="153" t="s">
        <v>1181</v>
      </c>
      <c r="D8" s="5">
        <v>399000</v>
      </c>
    </row>
    <row r="9" spans="1:4">
      <c r="B9" s="153"/>
      <c r="C9" s="153"/>
      <c r="D9" s="5"/>
    </row>
    <row r="10" spans="1:4">
      <c r="A10" s="4" t="s">
        <v>1182</v>
      </c>
      <c r="B10" s="153" t="s">
        <v>1117</v>
      </c>
      <c r="C10" s="153" t="s">
        <v>1150</v>
      </c>
      <c r="D10" s="5">
        <v>78500</v>
      </c>
    </row>
    <row r="11" spans="1:4">
      <c r="B11" s="153"/>
      <c r="C11" s="153"/>
      <c r="D11" s="5"/>
    </row>
    <row r="12" spans="1:4">
      <c r="A12" s="4" t="s">
        <v>1183</v>
      </c>
      <c r="B12" s="153" t="s">
        <v>1117</v>
      </c>
      <c r="C12" s="153" t="s">
        <v>1144</v>
      </c>
      <c r="D12" s="5">
        <v>403500</v>
      </c>
    </row>
    <row r="13" spans="1:4">
      <c r="B13" s="153"/>
      <c r="C13" s="153"/>
      <c r="D13" s="5"/>
    </row>
    <row r="14" spans="1:4">
      <c r="A14" s="4" t="s">
        <v>1184</v>
      </c>
      <c r="B14" s="153" t="s">
        <v>1085</v>
      </c>
      <c r="C14" s="153" t="s">
        <v>1185</v>
      </c>
      <c r="D14" s="5">
        <v>10000</v>
      </c>
    </row>
    <row r="15" spans="1:4">
      <c r="B15" s="153"/>
      <c r="C15" s="153"/>
      <c r="D15" s="5"/>
    </row>
    <row r="16" spans="1:4">
      <c r="A16" s="4" t="s">
        <v>1186</v>
      </c>
      <c r="B16" s="153" t="s">
        <v>962</v>
      </c>
      <c r="C16" s="153" t="s">
        <v>474</v>
      </c>
      <c r="D16" s="5">
        <v>787500</v>
      </c>
    </row>
    <row r="17" spans="1:4">
      <c r="B17" s="153"/>
      <c r="C17" s="153"/>
      <c r="D17" s="5"/>
    </row>
    <row r="18" spans="1:4">
      <c r="A18" s="4" t="s">
        <v>1187</v>
      </c>
      <c r="B18" s="153" t="s">
        <v>440</v>
      </c>
      <c r="C18" s="153" t="s">
        <v>1160</v>
      </c>
      <c r="D18" s="5">
        <v>26000</v>
      </c>
    </row>
    <row r="19" spans="1:4" ht="13.5" thickBot="1">
      <c r="B19" s="153"/>
      <c r="C19" s="153"/>
      <c r="D19" s="6">
        <f>SUM(D4:D18)</f>
        <v>1869500</v>
      </c>
    </row>
    <row r="20" spans="1:4" ht="13.5" thickTop="1">
      <c r="B20" s="153"/>
      <c r="C20" s="153"/>
      <c r="D20" s="5"/>
    </row>
    <row r="21" spans="1:4">
      <c r="B21" s="153"/>
      <c r="C21" s="153"/>
      <c r="D21" s="5"/>
    </row>
    <row r="22" spans="1:4">
      <c r="B22" s="153"/>
      <c r="C22" s="153"/>
      <c r="D22" s="5"/>
    </row>
    <row r="23" spans="1:4">
      <c r="B23" s="153"/>
      <c r="C23" s="153"/>
      <c r="D23" s="5"/>
    </row>
    <row r="24" spans="1:4">
      <c r="B24" s="153"/>
      <c r="C24" s="153"/>
      <c r="D24" s="5"/>
    </row>
    <row r="25" spans="1:4">
      <c r="B25" s="153"/>
      <c r="C25" s="153"/>
      <c r="D25" s="5"/>
    </row>
    <row r="26" spans="1:4">
      <c r="B26" s="153"/>
      <c r="C26" s="153"/>
      <c r="D26" s="5"/>
    </row>
    <row r="27" spans="1:4">
      <c r="B27" s="153"/>
      <c r="C27" s="153"/>
      <c r="D27" s="5"/>
    </row>
    <row r="28" spans="1:4">
      <c r="B28" s="153"/>
      <c r="C28" s="153"/>
      <c r="D28" s="5"/>
    </row>
    <row r="29" spans="1:4">
      <c r="B29" s="153"/>
      <c r="C29" s="153"/>
      <c r="D29" s="5"/>
    </row>
    <row r="30" spans="1:4">
      <c r="B30" s="153"/>
      <c r="C30" s="153"/>
      <c r="D30" s="5"/>
    </row>
    <row r="31" spans="1:4">
      <c r="B31" s="153"/>
      <c r="C31" s="153"/>
      <c r="D31" s="5"/>
    </row>
    <row r="32" spans="1:4">
      <c r="B32" s="153"/>
      <c r="C32" s="153"/>
      <c r="D32" s="5"/>
    </row>
    <row r="33" spans="4:4">
      <c r="D33" s="5"/>
    </row>
    <row r="34" spans="4:4">
      <c r="D34" s="5"/>
    </row>
  </sheetData>
  <phoneticPr fontId="2" type="noConversion"/>
  <printOptions horizontalCentered="1"/>
  <pageMargins left="0.75" right="0.75" top="1" bottom="1" header="0.5" footer="0.5"/>
  <pageSetup orientation="landscape" r:id="rId1"/>
  <headerFooter alignWithMargins="0">
    <oddHeader>&amp;C
&amp;"Arial,Bold"&amp;12FY 1992 ANCRC GRANT AWARDS</oddHeader>
    <oddFooter>&amp;R&amp;8&amp;Z&amp;F</oddFoot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pageSetUpPr fitToPage="1"/>
  </sheetPr>
  <dimension ref="A2:D278"/>
  <sheetViews>
    <sheetView workbookViewId="0">
      <selection activeCell="A18" sqref="A18:D18"/>
    </sheetView>
  </sheetViews>
  <sheetFormatPr defaultRowHeight="12.75"/>
  <cols>
    <col min="1" max="1" width="9.140625" style="4" customWidth="1"/>
    <col min="2" max="2" width="30.7109375" customWidth="1"/>
    <col min="3" max="3" width="45.7109375" customWidth="1"/>
    <col min="4" max="4" width="15.7109375" customWidth="1"/>
  </cols>
  <sheetData>
    <row r="2" spans="1:4">
      <c r="A2" s="3"/>
      <c r="B2" s="2"/>
      <c r="C2" s="2"/>
      <c r="D2" s="3" t="s">
        <v>660</v>
      </c>
    </row>
    <row r="3" spans="1:4" ht="13.5" thickBot="1">
      <c r="A3" s="1" t="s">
        <v>661</v>
      </c>
      <c r="B3" s="1" t="s">
        <v>662</v>
      </c>
      <c r="C3" s="1" t="s">
        <v>663</v>
      </c>
      <c r="D3" s="1" t="s">
        <v>664</v>
      </c>
    </row>
    <row r="4" spans="1:4">
      <c r="A4" s="4" t="s">
        <v>1188</v>
      </c>
      <c r="B4" s="153" t="s">
        <v>1117</v>
      </c>
      <c r="C4" s="153" t="s">
        <v>1150</v>
      </c>
      <c r="D4" s="5">
        <v>80000</v>
      </c>
    </row>
    <row r="5" spans="1:4">
      <c r="B5" s="153"/>
      <c r="C5" s="153"/>
      <c r="D5" s="5"/>
    </row>
    <row r="6" spans="1:4">
      <c r="A6" s="4" t="s">
        <v>1189</v>
      </c>
      <c r="B6" s="153" t="s">
        <v>1117</v>
      </c>
      <c r="C6" s="153" t="s">
        <v>1144</v>
      </c>
      <c r="D6" s="5">
        <v>470000</v>
      </c>
    </row>
    <row r="7" spans="1:4">
      <c r="B7" s="153"/>
      <c r="C7" s="153"/>
      <c r="D7" s="5"/>
    </row>
    <row r="8" spans="1:4">
      <c r="A8" s="4" t="s">
        <v>1190</v>
      </c>
      <c r="B8" s="153" t="s">
        <v>1117</v>
      </c>
      <c r="C8" s="153" t="s">
        <v>1148</v>
      </c>
      <c r="D8" s="5">
        <v>20000</v>
      </c>
    </row>
    <row r="9" spans="1:4">
      <c r="B9" s="153"/>
      <c r="C9" s="153"/>
      <c r="D9" s="5"/>
    </row>
    <row r="10" spans="1:4">
      <c r="A10" s="4" t="s">
        <v>1191</v>
      </c>
      <c r="B10" s="153" t="s">
        <v>1117</v>
      </c>
      <c r="C10" s="153" t="s">
        <v>1192</v>
      </c>
      <c r="D10" s="5">
        <v>1000000</v>
      </c>
    </row>
    <row r="11" spans="1:4">
      <c r="B11" s="153"/>
      <c r="C11" s="153"/>
      <c r="D11" s="5"/>
    </row>
    <row r="12" spans="1:4">
      <c r="A12" s="4" t="s">
        <v>1193</v>
      </c>
      <c r="B12" s="153" t="s">
        <v>1127</v>
      </c>
      <c r="C12" s="153" t="s">
        <v>1194</v>
      </c>
      <c r="D12" s="5">
        <v>150000</v>
      </c>
    </row>
    <row r="13" spans="1:4">
      <c r="B13" s="153"/>
      <c r="C13" s="153"/>
      <c r="D13" s="5"/>
    </row>
    <row r="14" spans="1:4">
      <c r="A14" s="4" t="s">
        <v>1195</v>
      </c>
      <c r="B14" s="153" t="s">
        <v>1091</v>
      </c>
      <c r="C14" s="153" t="s">
        <v>1196</v>
      </c>
      <c r="D14" s="5">
        <v>229060</v>
      </c>
    </row>
    <row r="15" spans="1:4">
      <c r="B15" s="153"/>
      <c r="C15" s="153"/>
      <c r="D15" s="5"/>
    </row>
    <row r="16" spans="1:4">
      <c r="A16" s="4" t="s">
        <v>1197</v>
      </c>
      <c r="B16" s="153" t="s">
        <v>962</v>
      </c>
      <c r="C16" s="153" t="s">
        <v>474</v>
      </c>
      <c r="D16" s="5">
        <v>750000</v>
      </c>
    </row>
    <row r="17" spans="1:4">
      <c r="B17" s="153"/>
      <c r="C17" s="153"/>
      <c r="D17" s="5"/>
    </row>
    <row r="18" spans="1:4" ht="25.5">
      <c r="A18" s="17" t="s">
        <v>1198</v>
      </c>
      <c r="B18" s="18" t="s">
        <v>33</v>
      </c>
      <c r="C18" s="9" t="s">
        <v>1199</v>
      </c>
      <c r="D18" s="5">
        <v>5760</v>
      </c>
    </row>
    <row r="19" spans="1:4">
      <c r="B19" s="153"/>
      <c r="C19" s="153"/>
      <c r="D19" s="5"/>
    </row>
    <row r="20" spans="1:4">
      <c r="A20" s="4" t="s">
        <v>1200</v>
      </c>
      <c r="B20" s="153" t="s">
        <v>962</v>
      </c>
      <c r="C20" s="153" t="s">
        <v>1201</v>
      </c>
      <c r="D20" s="5">
        <v>20940</v>
      </c>
    </row>
    <row r="21" spans="1:4">
      <c r="B21" s="153"/>
      <c r="C21" s="153"/>
      <c r="D21" s="5"/>
    </row>
    <row r="22" spans="1:4">
      <c r="A22" s="4" t="s">
        <v>1202</v>
      </c>
      <c r="B22" s="153" t="s">
        <v>1127</v>
      </c>
      <c r="C22" s="153" t="s">
        <v>1203</v>
      </c>
      <c r="D22" s="5">
        <v>50000</v>
      </c>
    </row>
    <row r="23" spans="1:4">
      <c r="B23" s="153"/>
      <c r="C23" s="153"/>
      <c r="D23" s="5"/>
    </row>
    <row r="24" spans="1:4">
      <c r="A24" s="4" t="s">
        <v>1204</v>
      </c>
      <c r="B24" s="153" t="s">
        <v>962</v>
      </c>
      <c r="C24" s="153" t="s">
        <v>1205</v>
      </c>
      <c r="D24" s="5">
        <v>23023</v>
      </c>
    </row>
    <row r="25" spans="1:4" ht="13.5" thickBot="1">
      <c r="B25" s="153"/>
      <c r="C25" s="153"/>
      <c r="D25" s="6">
        <f>SUM(D4:D24)</f>
        <v>2798783</v>
      </c>
    </row>
    <row r="26" spans="1:4" ht="13.5" thickTop="1">
      <c r="B26" s="153"/>
      <c r="C26" s="153"/>
      <c r="D26" s="5"/>
    </row>
    <row r="27" spans="1:4">
      <c r="B27" s="153"/>
      <c r="C27" s="153"/>
      <c r="D27" s="5"/>
    </row>
    <row r="28" spans="1:4">
      <c r="B28" s="153"/>
      <c r="C28" s="153"/>
      <c r="D28" s="5"/>
    </row>
    <row r="29" spans="1:4">
      <c r="B29" s="153"/>
      <c r="C29" s="153"/>
      <c r="D29" s="5"/>
    </row>
    <row r="30" spans="1:4">
      <c r="B30" s="153"/>
      <c r="C30" s="153"/>
      <c r="D30" s="5"/>
    </row>
    <row r="31" spans="1:4">
      <c r="B31" s="153"/>
      <c r="C31" s="153"/>
      <c r="D31" s="5"/>
    </row>
    <row r="32" spans="1:4">
      <c r="B32" s="153"/>
      <c r="C32" s="153"/>
      <c r="D32" s="5"/>
    </row>
    <row r="33" spans="4:4">
      <c r="D33" s="5"/>
    </row>
    <row r="34" spans="4:4">
      <c r="D34" s="5"/>
    </row>
    <row r="35" spans="4:4">
      <c r="D35" s="5"/>
    </row>
    <row r="36" spans="4:4">
      <c r="D36" s="5"/>
    </row>
    <row r="37" spans="4:4">
      <c r="D37" s="5"/>
    </row>
    <row r="38" spans="4:4">
      <c r="D38" s="5"/>
    </row>
    <row r="39" spans="4:4">
      <c r="D39" s="5"/>
    </row>
    <row r="40" spans="4:4">
      <c r="D40" s="5"/>
    </row>
    <row r="41" spans="4:4">
      <c r="D41" s="5"/>
    </row>
    <row r="42" spans="4:4">
      <c r="D42" s="5"/>
    </row>
    <row r="43" spans="4:4">
      <c r="D43" s="5"/>
    </row>
    <row r="44" spans="4:4">
      <c r="D44" s="5"/>
    </row>
    <row r="45" spans="4:4">
      <c r="D45" s="5"/>
    </row>
    <row r="46" spans="4:4">
      <c r="D46" s="5"/>
    </row>
    <row r="47" spans="4:4">
      <c r="D47" s="5"/>
    </row>
    <row r="48" spans="4:4">
      <c r="D48" s="5"/>
    </row>
    <row r="49" spans="4:4">
      <c r="D49" s="5"/>
    </row>
    <row r="50" spans="4:4">
      <c r="D50" s="5"/>
    </row>
    <row r="51" spans="4:4">
      <c r="D51" s="5"/>
    </row>
    <row r="52" spans="4:4">
      <c r="D52" s="5"/>
    </row>
    <row r="53" spans="4:4">
      <c r="D53" s="5"/>
    </row>
    <row r="54" spans="4:4">
      <c r="D54" s="5"/>
    </row>
    <row r="55" spans="4:4">
      <c r="D55" s="5"/>
    </row>
    <row r="56" spans="4:4">
      <c r="D56" s="5"/>
    </row>
    <row r="57" spans="4:4">
      <c r="D57" s="5"/>
    </row>
    <row r="58" spans="4:4">
      <c r="D58" s="5"/>
    </row>
    <row r="59" spans="4:4">
      <c r="D59" s="5"/>
    </row>
    <row r="60" spans="4:4">
      <c r="D60" s="5"/>
    </row>
    <row r="61" spans="4:4">
      <c r="D61" s="5"/>
    </row>
    <row r="62" spans="4:4">
      <c r="D62" s="5"/>
    </row>
    <row r="63" spans="4:4">
      <c r="D63" s="5"/>
    </row>
    <row r="64" spans="4:4">
      <c r="D64" s="5"/>
    </row>
    <row r="65" spans="4:4">
      <c r="D65" s="5"/>
    </row>
    <row r="66" spans="4:4">
      <c r="D66" s="5"/>
    </row>
    <row r="67" spans="4:4">
      <c r="D67" s="5"/>
    </row>
    <row r="68" spans="4:4">
      <c r="D68" s="5"/>
    </row>
    <row r="69" spans="4:4">
      <c r="D69" s="5"/>
    </row>
    <row r="70" spans="4:4">
      <c r="D70" s="5"/>
    </row>
    <row r="71" spans="4:4">
      <c r="D71" s="5"/>
    </row>
    <row r="72" spans="4:4">
      <c r="D72" s="5"/>
    </row>
    <row r="73" spans="4:4">
      <c r="D73" s="5"/>
    </row>
    <row r="74" spans="4:4">
      <c r="D74" s="5"/>
    </row>
    <row r="75" spans="4:4">
      <c r="D75" s="5"/>
    </row>
    <row r="76" spans="4:4">
      <c r="D76" s="5"/>
    </row>
    <row r="77" spans="4:4">
      <c r="D77" s="5"/>
    </row>
    <row r="78" spans="4:4">
      <c r="D78" s="5"/>
    </row>
    <row r="79" spans="4:4">
      <c r="D79" s="5"/>
    </row>
    <row r="80" spans="4:4">
      <c r="D80" s="5"/>
    </row>
    <row r="81" spans="4:4">
      <c r="D81" s="5"/>
    </row>
    <row r="82" spans="4:4">
      <c r="D82" s="5"/>
    </row>
    <row r="83" spans="4:4">
      <c r="D83" s="5"/>
    </row>
    <row r="84" spans="4:4">
      <c r="D84" s="5"/>
    </row>
    <row r="85" spans="4:4">
      <c r="D85" s="5"/>
    </row>
    <row r="86" spans="4:4">
      <c r="D86" s="5"/>
    </row>
    <row r="87" spans="4:4">
      <c r="D87" s="5"/>
    </row>
    <row r="88" spans="4:4">
      <c r="D88" s="5"/>
    </row>
    <row r="89" spans="4:4">
      <c r="D89" s="5"/>
    </row>
    <row r="90" spans="4:4">
      <c r="D90" s="5"/>
    </row>
    <row r="91" spans="4:4">
      <c r="D91" s="5"/>
    </row>
    <row r="92" spans="4:4">
      <c r="D92" s="5"/>
    </row>
    <row r="93" spans="4:4">
      <c r="D93" s="5"/>
    </row>
    <row r="94" spans="4:4">
      <c r="D94" s="5"/>
    </row>
    <row r="95" spans="4:4">
      <c r="D95" s="5"/>
    </row>
    <row r="96" spans="4:4">
      <c r="D96" s="5"/>
    </row>
    <row r="97" spans="4:4">
      <c r="D97" s="5"/>
    </row>
    <row r="98" spans="4:4">
      <c r="D98" s="5"/>
    </row>
    <row r="99" spans="4:4">
      <c r="D99" s="5"/>
    </row>
    <row r="100" spans="4:4">
      <c r="D100" s="5"/>
    </row>
    <row r="101" spans="4:4">
      <c r="D101" s="5"/>
    </row>
    <row r="102" spans="4:4">
      <c r="D102" s="5"/>
    </row>
    <row r="103" spans="4:4">
      <c r="D103" s="5"/>
    </row>
    <row r="104" spans="4:4">
      <c r="D104" s="5"/>
    </row>
    <row r="105" spans="4:4">
      <c r="D105" s="5"/>
    </row>
    <row r="106" spans="4:4">
      <c r="D106" s="5"/>
    </row>
    <row r="107" spans="4:4">
      <c r="D107" s="5"/>
    </row>
    <row r="108" spans="4:4">
      <c r="D108" s="5"/>
    </row>
    <row r="109" spans="4:4">
      <c r="D109" s="5"/>
    </row>
    <row r="110" spans="4:4">
      <c r="D110" s="5"/>
    </row>
    <row r="111" spans="4:4">
      <c r="D111" s="5"/>
    </row>
    <row r="112" spans="4:4">
      <c r="D112" s="5"/>
    </row>
    <row r="113" spans="4:4">
      <c r="D113" s="5"/>
    </row>
    <row r="114" spans="4:4">
      <c r="D114" s="5"/>
    </row>
    <row r="115" spans="4:4">
      <c r="D115" s="5"/>
    </row>
    <row r="116" spans="4:4">
      <c r="D116" s="5"/>
    </row>
    <row r="117" spans="4:4">
      <c r="D117" s="5"/>
    </row>
    <row r="118" spans="4:4">
      <c r="D118" s="5"/>
    </row>
    <row r="119" spans="4:4">
      <c r="D119" s="5"/>
    </row>
    <row r="120" spans="4:4">
      <c r="D120" s="5"/>
    </row>
    <row r="121" spans="4:4">
      <c r="D121" s="5"/>
    </row>
    <row r="122" spans="4:4">
      <c r="D122" s="5"/>
    </row>
    <row r="123" spans="4:4">
      <c r="D123" s="5"/>
    </row>
    <row r="124" spans="4:4">
      <c r="D124" s="5"/>
    </row>
    <row r="125" spans="4:4">
      <c r="D125" s="5"/>
    </row>
    <row r="126" spans="4:4">
      <c r="D126" s="5"/>
    </row>
    <row r="127" spans="4:4">
      <c r="D127" s="5"/>
    </row>
    <row r="128" spans="4:4">
      <c r="D128" s="5"/>
    </row>
    <row r="129" spans="4:4">
      <c r="D129" s="5"/>
    </row>
    <row r="130" spans="4:4">
      <c r="D130" s="5"/>
    </row>
    <row r="131" spans="4:4">
      <c r="D131" s="5"/>
    </row>
    <row r="132" spans="4:4">
      <c r="D132" s="5"/>
    </row>
    <row r="133" spans="4:4">
      <c r="D133" s="5"/>
    </row>
    <row r="134" spans="4:4">
      <c r="D134" s="5"/>
    </row>
    <row r="135" spans="4:4">
      <c r="D135" s="5"/>
    </row>
    <row r="136" spans="4:4">
      <c r="D136" s="5"/>
    </row>
    <row r="137" spans="4:4">
      <c r="D137" s="5"/>
    </row>
    <row r="138" spans="4:4">
      <c r="D138" s="5"/>
    </row>
    <row r="139" spans="4:4">
      <c r="D139" s="5"/>
    </row>
    <row r="140" spans="4:4">
      <c r="D140" s="5"/>
    </row>
    <row r="141" spans="4:4">
      <c r="D141" s="5"/>
    </row>
    <row r="142" spans="4:4">
      <c r="D142" s="5"/>
    </row>
    <row r="143" spans="4:4">
      <c r="D143" s="5"/>
    </row>
    <row r="144" spans="4:4">
      <c r="D144" s="5"/>
    </row>
    <row r="145" spans="4:4">
      <c r="D145" s="5"/>
    </row>
    <row r="146" spans="4:4">
      <c r="D146" s="5"/>
    </row>
    <row r="147" spans="4:4">
      <c r="D147" s="5"/>
    </row>
    <row r="148" spans="4:4">
      <c r="D148" s="5"/>
    </row>
    <row r="149" spans="4:4">
      <c r="D149" s="5"/>
    </row>
    <row r="150" spans="4:4">
      <c r="D150" s="5"/>
    </row>
    <row r="151" spans="4:4">
      <c r="D151" s="5"/>
    </row>
    <row r="152" spans="4:4">
      <c r="D152" s="5"/>
    </row>
    <row r="153" spans="4:4">
      <c r="D153" s="5"/>
    </row>
    <row r="154" spans="4:4">
      <c r="D154" s="5"/>
    </row>
    <row r="155" spans="4:4">
      <c r="D155" s="5"/>
    </row>
    <row r="156" spans="4:4">
      <c r="D156" s="5"/>
    </row>
    <row r="157" spans="4:4">
      <c r="D157" s="5"/>
    </row>
    <row r="158" spans="4:4">
      <c r="D158" s="5"/>
    </row>
    <row r="159" spans="4:4">
      <c r="D159" s="5"/>
    </row>
    <row r="160" spans="4:4">
      <c r="D160" s="5"/>
    </row>
    <row r="161" spans="4:4">
      <c r="D161" s="5"/>
    </row>
    <row r="162" spans="4:4">
      <c r="D162" s="5"/>
    </row>
    <row r="163" spans="4:4">
      <c r="D163" s="5"/>
    </row>
    <row r="164" spans="4:4">
      <c r="D164" s="5"/>
    </row>
    <row r="165" spans="4:4">
      <c r="D165" s="5"/>
    </row>
    <row r="166" spans="4:4">
      <c r="D166" s="5"/>
    </row>
    <row r="167" spans="4:4">
      <c r="D167" s="5"/>
    </row>
    <row r="168" spans="4:4">
      <c r="D168" s="5"/>
    </row>
    <row r="169" spans="4:4">
      <c r="D169" s="5"/>
    </row>
    <row r="170" spans="4:4">
      <c r="D170" s="5"/>
    </row>
    <row r="171" spans="4:4">
      <c r="D171" s="5"/>
    </row>
    <row r="172" spans="4:4">
      <c r="D172" s="5"/>
    </row>
    <row r="173" spans="4:4">
      <c r="D173" s="5"/>
    </row>
    <row r="174" spans="4:4">
      <c r="D174" s="5"/>
    </row>
    <row r="175" spans="4:4">
      <c r="D175" s="5"/>
    </row>
    <row r="176" spans="4:4">
      <c r="D176" s="5"/>
    </row>
    <row r="177" spans="4:4">
      <c r="D177" s="5"/>
    </row>
    <row r="178" spans="4:4">
      <c r="D178" s="5"/>
    </row>
    <row r="179" spans="4:4">
      <c r="D179" s="5"/>
    </row>
    <row r="180" spans="4:4">
      <c r="D180" s="5"/>
    </row>
    <row r="181" spans="4:4">
      <c r="D181" s="5"/>
    </row>
    <row r="182" spans="4:4">
      <c r="D182" s="5"/>
    </row>
    <row r="183" spans="4:4">
      <c r="D183" s="5"/>
    </row>
    <row r="184" spans="4:4">
      <c r="D184" s="5"/>
    </row>
    <row r="185" spans="4:4">
      <c r="D185" s="5"/>
    </row>
    <row r="186" spans="4:4">
      <c r="D186" s="5"/>
    </row>
    <row r="187" spans="4:4">
      <c r="D187" s="5"/>
    </row>
    <row r="188" spans="4:4">
      <c r="D188" s="5"/>
    </row>
    <row r="189" spans="4:4">
      <c r="D189" s="5"/>
    </row>
    <row r="190" spans="4:4">
      <c r="D190" s="5"/>
    </row>
    <row r="191" spans="4:4">
      <c r="D191" s="5"/>
    </row>
    <row r="192" spans="4:4">
      <c r="D192" s="5"/>
    </row>
    <row r="193" spans="4:4">
      <c r="D193" s="5"/>
    </row>
    <row r="194" spans="4:4">
      <c r="D194" s="5"/>
    </row>
    <row r="195" spans="4:4">
      <c r="D195" s="5"/>
    </row>
    <row r="196" spans="4:4">
      <c r="D196" s="5"/>
    </row>
    <row r="197" spans="4:4">
      <c r="D197" s="5"/>
    </row>
    <row r="198" spans="4:4">
      <c r="D198" s="5"/>
    </row>
    <row r="199" spans="4:4">
      <c r="D199" s="5"/>
    </row>
    <row r="200" spans="4:4">
      <c r="D200" s="5"/>
    </row>
    <row r="201" spans="4:4">
      <c r="D201" s="5"/>
    </row>
    <row r="202" spans="4:4">
      <c r="D202" s="5"/>
    </row>
    <row r="203" spans="4:4">
      <c r="D203" s="5"/>
    </row>
    <row r="204" spans="4:4">
      <c r="D204" s="5"/>
    </row>
    <row r="205" spans="4:4">
      <c r="D205" s="5"/>
    </row>
    <row r="206" spans="4:4">
      <c r="D206" s="5"/>
    </row>
    <row r="207" spans="4:4">
      <c r="D207" s="5"/>
    </row>
    <row r="208" spans="4:4">
      <c r="D208" s="5"/>
    </row>
    <row r="209" spans="4:4">
      <c r="D209" s="5"/>
    </row>
    <row r="210" spans="4:4">
      <c r="D210" s="5"/>
    </row>
    <row r="211" spans="4:4">
      <c r="D211" s="5"/>
    </row>
    <row r="212" spans="4:4">
      <c r="D212" s="5"/>
    </row>
    <row r="213" spans="4:4">
      <c r="D213" s="5"/>
    </row>
    <row r="214" spans="4:4">
      <c r="D214" s="5"/>
    </row>
    <row r="215" spans="4:4">
      <c r="D215" s="5"/>
    </row>
    <row r="216" spans="4:4">
      <c r="D216" s="5"/>
    </row>
    <row r="217" spans="4:4">
      <c r="D217" s="5"/>
    </row>
    <row r="218" spans="4:4">
      <c r="D218" s="5"/>
    </row>
    <row r="219" spans="4:4">
      <c r="D219" s="5"/>
    </row>
    <row r="220" spans="4:4">
      <c r="D220" s="5"/>
    </row>
    <row r="221" spans="4:4">
      <c r="D221" s="5"/>
    </row>
    <row r="222" spans="4:4">
      <c r="D222" s="5"/>
    </row>
    <row r="223" spans="4:4">
      <c r="D223" s="5"/>
    </row>
    <row r="224" spans="4:4">
      <c r="D224" s="5"/>
    </row>
    <row r="225" spans="4:4">
      <c r="D225" s="5"/>
    </row>
    <row r="226" spans="4:4">
      <c r="D226" s="5"/>
    </row>
    <row r="227" spans="4:4">
      <c r="D227" s="5"/>
    </row>
    <row r="228" spans="4:4">
      <c r="D228" s="5"/>
    </row>
    <row r="229" spans="4:4">
      <c r="D229" s="5"/>
    </row>
    <row r="230" spans="4:4">
      <c r="D230" s="5"/>
    </row>
    <row r="231" spans="4:4">
      <c r="D231" s="5"/>
    </row>
    <row r="232" spans="4:4">
      <c r="D232" s="5"/>
    </row>
    <row r="233" spans="4:4">
      <c r="D233" s="5"/>
    </row>
    <row r="234" spans="4:4">
      <c r="D234" s="5"/>
    </row>
    <row r="235" spans="4:4">
      <c r="D235" s="5"/>
    </row>
    <row r="236" spans="4:4">
      <c r="D236" s="5"/>
    </row>
    <row r="237" spans="4:4">
      <c r="D237" s="5"/>
    </row>
    <row r="238" spans="4:4">
      <c r="D238" s="5"/>
    </row>
    <row r="239" spans="4:4">
      <c r="D239" s="5"/>
    </row>
    <row r="240" spans="4:4">
      <c r="D240" s="5"/>
    </row>
    <row r="241" spans="4:4">
      <c r="D241" s="5"/>
    </row>
    <row r="242" spans="4:4">
      <c r="D242" s="5"/>
    </row>
    <row r="243" spans="4:4">
      <c r="D243" s="5"/>
    </row>
    <row r="244" spans="4:4">
      <c r="D244" s="5"/>
    </row>
    <row r="245" spans="4:4">
      <c r="D245" s="5"/>
    </row>
    <row r="246" spans="4:4">
      <c r="D246" s="5"/>
    </row>
    <row r="247" spans="4:4">
      <c r="D247" s="5"/>
    </row>
    <row r="248" spans="4:4">
      <c r="D248" s="5"/>
    </row>
    <row r="249" spans="4:4">
      <c r="D249" s="5"/>
    </row>
    <row r="250" spans="4:4">
      <c r="D250" s="5"/>
    </row>
    <row r="251" spans="4:4">
      <c r="D251" s="5"/>
    </row>
    <row r="252" spans="4:4">
      <c r="D252" s="5"/>
    </row>
    <row r="253" spans="4:4">
      <c r="D253" s="5"/>
    </row>
    <row r="254" spans="4:4">
      <c r="D254" s="5"/>
    </row>
    <row r="255" spans="4:4">
      <c r="D255" s="5"/>
    </row>
    <row r="256" spans="4:4">
      <c r="D256" s="5"/>
    </row>
    <row r="257" spans="4:4">
      <c r="D257" s="5"/>
    </row>
    <row r="258" spans="4:4">
      <c r="D258" s="5"/>
    </row>
    <row r="259" spans="4:4">
      <c r="D259" s="5"/>
    </row>
    <row r="260" spans="4:4">
      <c r="D260" s="5"/>
    </row>
    <row r="261" spans="4:4">
      <c r="D261" s="5"/>
    </row>
    <row r="262" spans="4:4">
      <c r="D262" s="5"/>
    </row>
    <row r="263" spans="4:4">
      <c r="D263" s="5"/>
    </row>
    <row r="264" spans="4:4">
      <c r="D264" s="5"/>
    </row>
    <row r="265" spans="4:4">
      <c r="D265" s="5"/>
    </row>
    <row r="266" spans="4:4">
      <c r="D266" s="5"/>
    </row>
    <row r="267" spans="4:4">
      <c r="D267" s="5"/>
    </row>
    <row r="268" spans="4:4">
      <c r="D268" s="5"/>
    </row>
    <row r="269" spans="4:4">
      <c r="D269" s="5"/>
    </row>
    <row r="270" spans="4:4">
      <c r="D270" s="5"/>
    </row>
    <row r="271" spans="4:4">
      <c r="D271" s="5"/>
    </row>
    <row r="272" spans="4:4">
      <c r="D272" s="5"/>
    </row>
    <row r="273" spans="4:4">
      <c r="D273" s="5"/>
    </row>
    <row r="274" spans="4:4">
      <c r="D274" s="5"/>
    </row>
    <row r="275" spans="4:4">
      <c r="D275" s="5"/>
    </row>
    <row r="276" spans="4:4">
      <c r="D276" s="5"/>
    </row>
    <row r="277" spans="4:4">
      <c r="D277" s="5"/>
    </row>
    <row r="278" spans="4:4">
      <c r="D278" s="5"/>
    </row>
  </sheetData>
  <phoneticPr fontId="2" type="noConversion"/>
  <printOptions horizontalCentered="1"/>
  <pageMargins left="0.75" right="0.75" top="1" bottom="1" header="0.5" footer="0.5"/>
  <pageSetup orientation="landscape" r:id="rId1"/>
  <headerFooter alignWithMargins="0">
    <oddHeader>&amp;C
&amp;"Arial,Bold"&amp;12FY 1991 ANCRC GRANT AWARDS</oddHeader>
    <oddFooter>&amp;R&amp;8&amp;Z&amp;F</oddFoot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pageSetUpPr fitToPage="1"/>
  </sheetPr>
  <dimension ref="A2:D32"/>
  <sheetViews>
    <sheetView workbookViewId="0">
      <selection activeCell="A16" sqref="A16:D16"/>
    </sheetView>
  </sheetViews>
  <sheetFormatPr defaultRowHeight="12.75"/>
  <cols>
    <col min="1" max="1" width="9.140625" style="4" customWidth="1"/>
    <col min="2" max="2" width="30.7109375" customWidth="1"/>
    <col min="3" max="3" width="45.7109375" customWidth="1"/>
    <col min="4" max="4" width="15.7109375" customWidth="1"/>
  </cols>
  <sheetData>
    <row r="2" spans="1:4">
      <c r="A2" s="3"/>
      <c r="B2" s="2"/>
      <c r="C2" s="2"/>
      <c r="D2" s="3" t="s">
        <v>660</v>
      </c>
    </row>
    <row r="3" spans="1:4" ht="13.5" thickBot="1">
      <c r="A3" s="1" t="s">
        <v>661</v>
      </c>
      <c r="B3" s="1" t="s">
        <v>662</v>
      </c>
      <c r="C3" s="1" t="s">
        <v>663</v>
      </c>
      <c r="D3" s="1" t="s">
        <v>664</v>
      </c>
    </row>
    <row r="4" spans="1:4">
      <c r="A4" s="4" t="s">
        <v>1206</v>
      </c>
      <c r="B4" s="153" t="s">
        <v>1117</v>
      </c>
      <c r="C4" s="153" t="s">
        <v>1192</v>
      </c>
      <c r="D4" s="5">
        <v>1000000</v>
      </c>
    </row>
    <row r="5" spans="1:4">
      <c r="B5" s="153"/>
      <c r="C5" s="153"/>
      <c r="D5" s="5"/>
    </row>
    <row r="6" spans="1:4">
      <c r="A6" s="4" t="s">
        <v>1207</v>
      </c>
      <c r="B6" s="153" t="s">
        <v>1117</v>
      </c>
      <c r="C6" s="153" t="s">
        <v>1144</v>
      </c>
      <c r="D6" s="5">
        <v>180000</v>
      </c>
    </row>
    <row r="7" spans="1:4">
      <c r="B7" s="153"/>
      <c r="C7" s="153"/>
      <c r="D7" s="5"/>
    </row>
    <row r="8" spans="1:4">
      <c r="A8" s="4" t="s">
        <v>1208</v>
      </c>
      <c r="B8" s="153" t="s">
        <v>1117</v>
      </c>
      <c r="C8" s="153" t="s">
        <v>1209</v>
      </c>
      <c r="D8" s="5">
        <v>60000</v>
      </c>
    </row>
    <row r="9" spans="1:4">
      <c r="B9" s="153"/>
      <c r="C9" s="153"/>
      <c r="D9" s="5"/>
    </row>
    <row r="10" spans="1:4">
      <c r="A10" s="4" t="s">
        <v>1210</v>
      </c>
      <c r="B10" s="153" t="s">
        <v>1117</v>
      </c>
      <c r="C10" s="153" t="s">
        <v>1148</v>
      </c>
      <c r="D10" s="5">
        <v>10000</v>
      </c>
    </row>
    <row r="11" spans="1:4">
      <c r="B11" s="153"/>
      <c r="C11" s="153"/>
      <c r="D11" s="5"/>
    </row>
    <row r="12" spans="1:4">
      <c r="A12" s="4" t="s">
        <v>1211</v>
      </c>
      <c r="B12" s="153" t="s">
        <v>1127</v>
      </c>
      <c r="C12" s="153" t="s">
        <v>1194</v>
      </c>
      <c r="D12" s="5">
        <v>220000</v>
      </c>
    </row>
    <row r="13" spans="1:4">
      <c r="B13" s="153"/>
      <c r="C13" s="153"/>
      <c r="D13" s="5"/>
    </row>
    <row r="14" spans="1:4">
      <c r="A14" s="4" t="s">
        <v>1212</v>
      </c>
      <c r="B14" s="153" t="s">
        <v>36</v>
      </c>
      <c r="C14" s="153" t="s">
        <v>1213</v>
      </c>
      <c r="D14" s="5">
        <v>20000</v>
      </c>
    </row>
    <row r="15" spans="1:4">
      <c r="B15" s="153"/>
      <c r="C15" s="153"/>
      <c r="D15" s="5"/>
    </row>
    <row r="16" spans="1:4">
      <c r="A16" s="4" t="s">
        <v>1214</v>
      </c>
      <c r="B16" s="153" t="s">
        <v>179</v>
      </c>
      <c r="C16" s="153" t="s">
        <v>1215</v>
      </c>
      <c r="D16" s="5">
        <v>70000</v>
      </c>
    </row>
    <row r="17" spans="1:4">
      <c r="B17" s="153"/>
      <c r="C17" s="153"/>
      <c r="D17" s="5"/>
    </row>
    <row r="18" spans="1:4">
      <c r="A18" s="4" t="s">
        <v>1216</v>
      </c>
      <c r="B18" s="153" t="s">
        <v>962</v>
      </c>
      <c r="C18" s="153" t="s">
        <v>474</v>
      </c>
      <c r="D18" s="5">
        <v>350000</v>
      </c>
    </row>
    <row r="19" spans="1:4">
      <c r="B19" s="153"/>
      <c r="C19" s="153"/>
      <c r="D19" s="5"/>
    </row>
    <row r="20" spans="1:4">
      <c r="A20" s="4" t="s">
        <v>1217</v>
      </c>
      <c r="B20" s="153" t="s">
        <v>1218</v>
      </c>
      <c r="C20" s="153" t="s">
        <v>1219</v>
      </c>
      <c r="D20" s="5">
        <v>1500</v>
      </c>
    </row>
    <row r="21" spans="1:4" ht="13.5" thickBot="1">
      <c r="B21" s="153"/>
      <c r="C21" s="153"/>
      <c r="D21" s="6">
        <f>SUM(D4:D20)</f>
        <v>1911500</v>
      </c>
    </row>
    <row r="22" spans="1:4" ht="13.5" thickTop="1">
      <c r="B22" s="153"/>
      <c r="C22" s="153"/>
      <c r="D22" s="5"/>
    </row>
    <row r="23" spans="1:4">
      <c r="B23" s="153"/>
      <c r="C23" s="153"/>
      <c r="D23" s="5"/>
    </row>
    <row r="24" spans="1:4">
      <c r="B24" s="153"/>
      <c r="C24" s="153"/>
      <c r="D24" s="5"/>
    </row>
    <row r="25" spans="1:4">
      <c r="B25" s="153"/>
      <c r="C25" s="153"/>
      <c r="D25" s="5"/>
    </row>
    <row r="26" spans="1:4">
      <c r="B26" s="153"/>
      <c r="C26" s="153"/>
      <c r="D26" s="5"/>
    </row>
    <row r="27" spans="1:4">
      <c r="B27" s="153"/>
      <c r="C27" s="153"/>
      <c r="D27" s="5"/>
    </row>
    <row r="28" spans="1:4">
      <c r="B28" s="153"/>
      <c r="C28" s="153"/>
      <c r="D28" s="5"/>
    </row>
    <row r="29" spans="1:4">
      <c r="B29" s="153"/>
      <c r="C29" s="153"/>
      <c r="D29" s="5"/>
    </row>
    <row r="30" spans="1:4">
      <c r="B30" s="153"/>
      <c r="C30" s="153"/>
      <c r="D30" s="5"/>
    </row>
    <row r="31" spans="1:4">
      <c r="B31" s="153"/>
      <c r="C31" s="153"/>
      <c r="D31" s="5"/>
    </row>
    <row r="32" spans="1:4">
      <c r="B32" s="153"/>
      <c r="C32" s="153"/>
      <c r="D32" s="5"/>
    </row>
  </sheetData>
  <phoneticPr fontId="2" type="noConversion"/>
  <printOptions horizontalCentered="1"/>
  <pageMargins left="0.75" right="0.75" top="1" bottom="1" header="0.5" footer="0.5"/>
  <pageSetup orientation="landscape" r:id="rId1"/>
  <headerFooter alignWithMargins="0">
    <oddHeader>&amp;C
&amp;"Arial,Bold"&amp;12FY 1990 ANCRC GRANT AWARDS</oddHeader>
    <oddFooter>&amp;R&amp;8&amp;Z&amp;F</oddFoot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pageSetUpPr fitToPage="1"/>
  </sheetPr>
  <dimension ref="A2:D45"/>
  <sheetViews>
    <sheetView workbookViewId="0">
      <selection activeCell="B14" sqref="B14"/>
    </sheetView>
  </sheetViews>
  <sheetFormatPr defaultRowHeight="12.75"/>
  <cols>
    <col min="1" max="1" width="9.140625" style="4" customWidth="1"/>
    <col min="2" max="2" width="30.7109375" customWidth="1"/>
    <col min="3" max="3" width="45.7109375" customWidth="1"/>
    <col min="4" max="4" width="15.7109375" customWidth="1"/>
  </cols>
  <sheetData>
    <row r="2" spans="1:4">
      <c r="A2" s="3"/>
      <c r="B2" s="2"/>
      <c r="C2" s="2"/>
      <c r="D2" s="3" t="s">
        <v>660</v>
      </c>
    </row>
    <row r="3" spans="1:4" ht="13.5" thickBot="1">
      <c r="A3" s="1" t="s">
        <v>661</v>
      </c>
      <c r="B3" s="1" t="s">
        <v>662</v>
      </c>
      <c r="C3" s="1" t="s">
        <v>663</v>
      </c>
      <c r="D3" s="1" t="s">
        <v>664</v>
      </c>
    </row>
    <row r="4" spans="1:4">
      <c r="A4" s="4" t="s">
        <v>1220</v>
      </c>
      <c r="B4" s="153" t="s">
        <v>1127</v>
      </c>
      <c r="C4" s="153" t="s">
        <v>1194</v>
      </c>
      <c r="D4" s="5">
        <v>300000</v>
      </c>
    </row>
    <row r="5" spans="1:4">
      <c r="B5" s="153"/>
      <c r="C5" s="153"/>
      <c r="D5" s="5"/>
    </row>
    <row r="6" spans="1:4">
      <c r="A6" s="4" t="s">
        <v>1221</v>
      </c>
      <c r="B6" s="153" t="s">
        <v>1117</v>
      </c>
      <c r="C6" s="153" t="s">
        <v>1222</v>
      </c>
      <c r="D6" s="5">
        <v>1499996</v>
      </c>
    </row>
    <row r="7" spans="1:4">
      <c r="B7" s="153"/>
      <c r="C7" s="153"/>
      <c r="D7" s="5"/>
    </row>
    <row r="8" spans="1:4">
      <c r="A8" s="4" t="s">
        <v>1223</v>
      </c>
      <c r="B8" s="153" t="s">
        <v>1117</v>
      </c>
      <c r="C8" s="153" t="s">
        <v>1148</v>
      </c>
      <c r="D8" s="5">
        <v>20000</v>
      </c>
    </row>
    <row r="9" spans="1:4">
      <c r="B9" s="153"/>
      <c r="C9" s="153"/>
      <c r="D9" s="5"/>
    </row>
    <row r="10" spans="1:4">
      <c r="A10" s="4" t="s">
        <v>1224</v>
      </c>
      <c r="B10" s="153" t="s">
        <v>1117</v>
      </c>
      <c r="C10" s="153" t="s">
        <v>1209</v>
      </c>
      <c r="D10" s="5">
        <v>50000</v>
      </c>
    </row>
    <row r="11" spans="1:4">
      <c r="B11" s="153"/>
      <c r="C11" s="153"/>
      <c r="D11" s="5"/>
    </row>
    <row r="12" spans="1:4">
      <c r="A12" s="4" t="s">
        <v>1225</v>
      </c>
      <c r="B12" s="153" t="s">
        <v>1117</v>
      </c>
      <c r="C12" s="153" t="s">
        <v>1144</v>
      </c>
      <c r="D12" s="5">
        <v>396700</v>
      </c>
    </row>
    <row r="13" spans="1:4">
      <c r="B13" s="153"/>
      <c r="C13" s="153"/>
      <c r="D13" s="5"/>
    </row>
    <row r="14" spans="1:4">
      <c r="A14" s="4" t="s">
        <v>1226</v>
      </c>
      <c r="B14" s="153" t="s">
        <v>962</v>
      </c>
      <c r="C14" s="153" t="s">
        <v>1227</v>
      </c>
      <c r="D14" s="5">
        <v>73109</v>
      </c>
    </row>
    <row r="15" spans="1:4">
      <c r="B15" s="153"/>
      <c r="C15" s="153"/>
      <c r="D15" s="5"/>
    </row>
    <row r="16" spans="1:4">
      <c r="A16" s="4" t="s">
        <v>1228</v>
      </c>
      <c r="B16" s="153" t="s">
        <v>962</v>
      </c>
      <c r="C16" s="153" t="s">
        <v>1229</v>
      </c>
      <c r="D16" s="5">
        <v>69799</v>
      </c>
    </row>
    <row r="17" spans="1:4">
      <c r="B17" s="153"/>
      <c r="C17" s="153"/>
      <c r="D17" s="5"/>
    </row>
    <row r="18" spans="1:4">
      <c r="A18" s="4" t="s">
        <v>1230</v>
      </c>
      <c r="B18" s="153" t="s">
        <v>962</v>
      </c>
      <c r="C18" s="153" t="s">
        <v>1231</v>
      </c>
      <c r="D18" s="5">
        <v>103865</v>
      </c>
    </row>
    <row r="19" spans="1:4">
      <c r="B19" s="153"/>
      <c r="C19" s="153"/>
      <c r="D19" s="5"/>
    </row>
    <row r="20" spans="1:4">
      <c r="A20" s="4" t="s">
        <v>1232</v>
      </c>
      <c r="B20" s="153" t="s">
        <v>962</v>
      </c>
      <c r="C20" s="153" t="s">
        <v>1233</v>
      </c>
      <c r="D20" s="5">
        <v>14119</v>
      </c>
    </row>
    <row r="21" spans="1:4">
      <c r="B21" s="153"/>
      <c r="C21" s="153"/>
      <c r="D21" s="5"/>
    </row>
    <row r="22" spans="1:4" ht="25.5">
      <c r="A22" s="4" t="s">
        <v>1234</v>
      </c>
      <c r="B22" s="18" t="s">
        <v>962</v>
      </c>
      <c r="C22" s="9" t="s">
        <v>1235</v>
      </c>
      <c r="D22" s="5">
        <v>8250</v>
      </c>
    </row>
    <row r="23" spans="1:4">
      <c r="B23" s="153"/>
      <c r="C23" s="153"/>
      <c r="D23" s="5"/>
    </row>
    <row r="24" spans="1:4">
      <c r="A24" s="4" t="s">
        <v>1236</v>
      </c>
      <c r="B24" s="153" t="s">
        <v>962</v>
      </c>
      <c r="C24" s="153" t="s">
        <v>1237</v>
      </c>
      <c r="D24" s="5">
        <v>226905</v>
      </c>
    </row>
    <row r="25" spans="1:4">
      <c r="B25" s="153"/>
      <c r="C25" s="153"/>
      <c r="D25" s="5"/>
    </row>
    <row r="26" spans="1:4">
      <c r="A26" s="4" t="s">
        <v>1238</v>
      </c>
      <c r="B26" s="153" t="s">
        <v>962</v>
      </c>
      <c r="C26" s="153" t="s">
        <v>1239</v>
      </c>
      <c r="D26" s="5">
        <v>199962</v>
      </c>
    </row>
    <row r="27" spans="1:4">
      <c r="B27" s="153"/>
      <c r="C27" s="153"/>
      <c r="D27" s="5"/>
    </row>
    <row r="28" spans="1:4">
      <c r="A28" s="4" t="s">
        <v>1240</v>
      </c>
      <c r="B28" s="153" t="s">
        <v>962</v>
      </c>
      <c r="C28" s="153" t="s">
        <v>1241</v>
      </c>
      <c r="D28" s="5">
        <v>103263</v>
      </c>
    </row>
    <row r="29" spans="1:4">
      <c r="B29" s="153"/>
      <c r="C29" s="153"/>
      <c r="D29" s="5"/>
    </row>
    <row r="30" spans="1:4">
      <c r="A30" s="4" t="s">
        <v>1242</v>
      </c>
      <c r="B30" s="153" t="s">
        <v>962</v>
      </c>
      <c r="C30" s="153" t="s">
        <v>1243</v>
      </c>
      <c r="D30" s="5">
        <v>44082</v>
      </c>
    </row>
    <row r="31" spans="1:4">
      <c r="B31" s="153"/>
      <c r="C31" s="153"/>
      <c r="D31" s="5"/>
    </row>
    <row r="32" spans="1:4">
      <c r="A32" s="4" t="s">
        <v>1244</v>
      </c>
      <c r="B32" s="153" t="s">
        <v>962</v>
      </c>
      <c r="C32" s="153" t="s">
        <v>1245</v>
      </c>
      <c r="D32" s="5">
        <v>74630</v>
      </c>
    </row>
    <row r="33" spans="1:4">
      <c r="B33" s="153"/>
      <c r="C33" s="153"/>
      <c r="D33" s="5"/>
    </row>
    <row r="34" spans="1:4">
      <c r="A34" s="4" t="s">
        <v>1246</v>
      </c>
      <c r="B34" s="153" t="s">
        <v>962</v>
      </c>
      <c r="C34" s="153" t="s">
        <v>1247</v>
      </c>
      <c r="D34" s="5">
        <v>49316</v>
      </c>
    </row>
    <row r="35" spans="1:4">
      <c r="B35" s="153"/>
      <c r="C35" s="153"/>
      <c r="D35" s="5"/>
    </row>
    <row r="36" spans="1:4" ht="25.5">
      <c r="A36" s="4" t="s">
        <v>1248</v>
      </c>
      <c r="B36" s="18" t="s">
        <v>450</v>
      </c>
      <c r="C36" s="9" t="s">
        <v>1249</v>
      </c>
      <c r="D36" s="5">
        <v>10000</v>
      </c>
    </row>
    <row r="37" spans="1:4">
      <c r="B37" s="153"/>
      <c r="C37" s="153"/>
      <c r="D37" s="5"/>
    </row>
    <row r="38" spans="1:4">
      <c r="A38" s="4" t="s">
        <v>1250</v>
      </c>
      <c r="B38" s="153" t="s">
        <v>1088</v>
      </c>
      <c r="C38" s="9" t="s">
        <v>1251</v>
      </c>
      <c r="D38" s="5">
        <v>974</v>
      </c>
    </row>
    <row r="39" spans="1:4" ht="13.5" thickBot="1">
      <c r="B39" s="153"/>
      <c r="C39" s="153"/>
      <c r="D39" s="6">
        <f>SUM(D4:D38)</f>
        <v>3244970</v>
      </c>
    </row>
    <row r="40" spans="1:4" ht="13.5" thickTop="1">
      <c r="B40" s="153"/>
      <c r="C40" s="153"/>
      <c r="D40" s="5"/>
    </row>
    <row r="41" spans="1:4">
      <c r="B41" s="153"/>
      <c r="C41" s="153"/>
      <c r="D41" s="5"/>
    </row>
    <row r="42" spans="1:4">
      <c r="B42" s="153"/>
      <c r="C42" s="153"/>
      <c r="D42" s="5"/>
    </row>
    <row r="43" spans="1:4">
      <c r="B43" s="153"/>
      <c r="C43" s="153"/>
      <c r="D43" s="5"/>
    </row>
    <row r="44" spans="1:4">
      <c r="B44" s="153"/>
      <c r="C44" s="153"/>
      <c r="D44" s="5"/>
    </row>
    <row r="45" spans="1:4">
      <c r="B45" s="153"/>
      <c r="C45" s="153"/>
      <c r="D45" s="5"/>
    </row>
  </sheetData>
  <phoneticPr fontId="2" type="noConversion"/>
  <printOptions horizontalCentered="1"/>
  <pageMargins left="0.75" right="0.75" top="1" bottom="1" header="0.5" footer="0.5"/>
  <pageSetup scale="91" orientation="landscape" r:id="rId1"/>
  <headerFooter alignWithMargins="0">
    <oddHeader>&amp;C
&amp;"Arial,Bold"&amp;12FY 1989 ANCRC GRANT AWARDS</oddHeader>
    <oddFooter>&amp;R&amp;8&amp;Z&amp;F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A49FE1-5637-487E-A9E3-19FF98BFB3F1}">
  <dimension ref="A1:D29"/>
  <sheetViews>
    <sheetView topLeftCell="A21" workbookViewId="0">
      <selection activeCell="F35" sqref="F35"/>
    </sheetView>
  </sheetViews>
  <sheetFormatPr defaultRowHeight="12.75"/>
  <cols>
    <col min="2" max="2" width="44.5703125" customWidth="1"/>
    <col min="3" max="3" width="78.7109375" customWidth="1"/>
    <col min="4" max="4" width="16.5703125" customWidth="1"/>
  </cols>
  <sheetData>
    <row r="1" spans="1:4" ht="15.75">
      <c r="A1" s="188" t="s">
        <v>105</v>
      </c>
      <c r="B1" s="189"/>
      <c r="C1" s="189"/>
      <c r="D1" s="189"/>
    </row>
    <row r="3" spans="1:4" ht="15">
      <c r="A3" s="104" t="s">
        <v>8</v>
      </c>
      <c r="B3" s="104" t="s">
        <v>9</v>
      </c>
      <c r="C3" s="105" t="s">
        <v>10</v>
      </c>
      <c r="D3" s="106" t="s">
        <v>106</v>
      </c>
    </row>
    <row r="4" spans="1:4" ht="15">
      <c r="A4" s="107" t="s">
        <v>107</v>
      </c>
      <c r="B4" s="107" t="s">
        <v>108</v>
      </c>
      <c r="C4" s="108" t="s">
        <v>109</v>
      </c>
      <c r="D4" s="109">
        <v>15455000</v>
      </c>
    </row>
    <row r="5" spans="1:4" ht="15">
      <c r="A5" s="107" t="s">
        <v>110</v>
      </c>
      <c r="B5" s="107" t="s">
        <v>111</v>
      </c>
      <c r="C5" s="108" t="s">
        <v>112</v>
      </c>
      <c r="D5" s="109">
        <v>15650000</v>
      </c>
    </row>
    <row r="6" spans="1:4" ht="15">
      <c r="A6" s="107" t="s">
        <v>113</v>
      </c>
      <c r="B6" s="107" t="s">
        <v>114</v>
      </c>
      <c r="C6" s="108" t="s">
        <v>115</v>
      </c>
      <c r="D6" s="109">
        <v>2790000</v>
      </c>
    </row>
    <row r="7" spans="1:4" ht="15">
      <c r="A7" s="107" t="s">
        <v>116</v>
      </c>
      <c r="B7" s="107" t="s">
        <v>114</v>
      </c>
      <c r="C7" s="108" t="s">
        <v>117</v>
      </c>
      <c r="D7" s="109">
        <v>269000</v>
      </c>
    </row>
    <row r="8" spans="1:4" ht="15">
      <c r="A8" s="107" t="s">
        <v>118</v>
      </c>
      <c r="B8" s="107" t="s">
        <v>119</v>
      </c>
      <c r="C8" s="108" t="s">
        <v>120</v>
      </c>
      <c r="D8" s="109">
        <v>1163406</v>
      </c>
    </row>
    <row r="9" spans="1:4" ht="15">
      <c r="A9" s="107" t="s">
        <v>121</v>
      </c>
      <c r="B9" s="107" t="s">
        <v>119</v>
      </c>
      <c r="C9" s="108" t="s">
        <v>122</v>
      </c>
      <c r="D9" s="109">
        <v>75000</v>
      </c>
    </row>
    <row r="10" spans="1:4" ht="15">
      <c r="A10" s="107" t="s">
        <v>123</v>
      </c>
      <c r="B10" s="107" t="s">
        <v>59</v>
      </c>
      <c r="C10" s="108" t="s">
        <v>124</v>
      </c>
      <c r="D10" s="109">
        <v>750000</v>
      </c>
    </row>
    <row r="11" spans="1:4" ht="15">
      <c r="A11" s="107" t="s">
        <v>125</v>
      </c>
      <c r="B11" s="107" t="s">
        <v>27</v>
      </c>
      <c r="C11" s="108" t="s">
        <v>126</v>
      </c>
      <c r="D11" s="109">
        <v>1916383</v>
      </c>
    </row>
    <row r="12" spans="1:4" ht="15">
      <c r="A12" s="107" t="s">
        <v>127</v>
      </c>
      <c r="B12" s="107" t="s">
        <v>128</v>
      </c>
      <c r="C12" s="108" t="s">
        <v>129</v>
      </c>
      <c r="D12" s="109">
        <v>1261977</v>
      </c>
    </row>
    <row r="13" spans="1:4" ht="15">
      <c r="A13" s="107" t="s">
        <v>130</v>
      </c>
      <c r="B13" s="107" t="s">
        <v>131</v>
      </c>
      <c r="C13" s="108" t="s">
        <v>132</v>
      </c>
      <c r="D13" s="109">
        <v>1191606</v>
      </c>
    </row>
    <row r="14" spans="1:4" ht="15">
      <c r="A14" s="107" t="s">
        <v>133</v>
      </c>
      <c r="B14" s="107" t="s">
        <v>131</v>
      </c>
      <c r="C14" s="108" t="s">
        <v>134</v>
      </c>
      <c r="D14" s="109">
        <v>850000</v>
      </c>
    </row>
    <row r="15" spans="1:4" ht="15">
      <c r="A15" s="107" t="s">
        <v>135</v>
      </c>
      <c r="B15" s="107" t="s">
        <v>36</v>
      </c>
      <c r="C15" s="108" t="s">
        <v>136</v>
      </c>
      <c r="D15" s="109">
        <v>1608000</v>
      </c>
    </row>
    <row r="16" spans="1:4" ht="15">
      <c r="A16" s="107" t="s">
        <v>137</v>
      </c>
      <c r="B16" s="107" t="s">
        <v>36</v>
      </c>
      <c r="C16" s="108" t="s">
        <v>138</v>
      </c>
      <c r="D16" s="109">
        <v>405000</v>
      </c>
    </row>
    <row r="17" spans="1:4" ht="15">
      <c r="A17" s="107" t="s">
        <v>139</v>
      </c>
      <c r="B17" s="107" t="s">
        <v>79</v>
      </c>
      <c r="C17" s="108" t="s">
        <v>140</v>
      </c>
      <c r="D17" s="109">
        <v>518125</v>
      </c>
    </row>
    <row r="18" spans="1:4" ht="15">
      <c r="A18" s="107" t="s">
        <v>141</v>
      </c>
      <c r="B18" s="107" t="s">
        <v>39</v>
      </c>
      <c r="C18" s="108" t="s">
        <v>142</v>
      </c>
      <c r="D18" s="109">
        <v>103011</v>
      </c>
    </row>
    <row r="19" spans="1:4" ht="15">
      <c r="A19" s="107" t="s">
        <v>143</v>
      </c>
      <c r="B19" s="107" t="s">
        <v>39</v>
      </c>
      <c r="C19" s="108" t="s">
        <v>144</v>
      </c>
      <c r="D19" s="109">
        <v>57208</v>
      </c>
    </row>
    <row r="20" spans="1:4" ht="15">
      <c r="A20" s="107" t="s">
        <v>145</v>
      </c>
      <c r="B20" s="107" t="s">
        <v>46</v>
      </c>
      <c r="C20" s="108" t="s">
        <v>146</v>
      </c>
      <c r="D20" s="109">
        <v>120008</v>
      </c>
    </row>
    <row r="21" spans="1:4" ht="15">
      <c r="A21" s="107" t="s">
        <v>147</v>
      </c>
      <c r="B21" s="107" t="s">
        <v>46</v>
      </c>
      <c r="C21" s="108" t="s">
        <v>148</v>
      </c>
      <c r="D21" s="109">
        <v>1215000</v>
      </c>
    </row>
    <row r="22" spans="1:4" ht="15">
      <c r="A22" s="107" t="s">
        <v>149</v>
      </c>
      <c r="B22" s="107" t="s">
        <v>54</v>
      </c>
      <c r="C22" s="108" t="s">
        <v>150</v>
      </c>
      <c r="D22" s="109">
        <v>227512</v>
      </c>
    </row>
    <row r="23" spans="1:4" ht="15">
      <c r="A23" s="107" t="s">
        <v>151</v>
      </c>
      <c r="B23" s="107" t="s">
        <v>54</v>
      </c>
      <c r="C23" s="108" t="s">
        <v>152</v>
      </c>
      <c r="D23" s="109">
        <v>353227</v>
      </c>
    </row>
    <row r="24" spans="1:4" ht="15">
      <c r="A24" s="107" t="s">
        <v>153</v>
      </c>
      <c r="B24" s="107" t="s">
        <v>100</v>
      </c>
      <c r="C24" s="108" t="s">
        <v>154</v>
      </c>
      <c r="D24" s="109">
        <v>190000</v>
      </c>
    </row>
    <row r="25" spans="1:4" ht="15">
      <c r="A25" s="107" t="s">
        <v>155</v>
      </c>
      <c r="B25" s="107" t="s">
        <v>103</v>
      </c>
      <c r="C25" s="108" t="s">
        <v>156</v>
      </c>
      <c r="D25" s="109">
        <v>857705</v>
      </c>
    </row>
    <row r="26" spans="1:4" ht="15">
      <c r="A26" s="107" t="s">
        <v>157</v>
      </c>
      <c r="B26" s="107" t="s">
        <v>103</v>
      </c>
      <c r="C26" s="108" t="s">
        <v>158</v>
      </c>
      <c r="D26" s="109">
        <v>383702</v>
      </c>
    </row>
    <row r="27" spans="1:4" ht="15">
      <c r="A27" s="86"/>
      <c r="B27" s="86"/>
      <c r="C27" s="86"/>
      <c r="D27" s="86"/>
    </row>
    <row r="28" spans="1:4" ht="15">
      <c r="A28" s="86"/>
      <c r="B28" s="110" t="s">
        <v>159</v>
      </c>
      <c r="C28" s="86"/>
      <c r="D28" s="111">
        <v>150000</v>
      </c>
    </row>
    <row r="29" spans="1:4" ht="15">
      <c r="A29" s="86"/>
      <c r="B29" s="86"/>
      <c r="C29" s="86"/>
      <c r="D29" s="112">
        <v>47560870</v>
      </c>
    </row>
  </sheetData>
  <mergeCells count="1">
    <mergeCell ref="A1:D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45"/>
  <sheetViews>
    <sheetView topLeftCell="A9" workbookViewId="0">
      <selection activeCell="C34" sqref="C34"/>
    </sheetView>
  </sheetViews>
  <sheetFormatPr defaultRowHeight="12.75"/>
  <cols>
    <col min="2" max="2" width="41.28515625" customWidth="1"/>
    <col min="3" max="3" width="82.42578125" customWidth="1"/>
    <col min="4" max="4" width="20.42578125" customWidth="1"/>
  </cols>
  <sheetData>
    <row r="1" spans="1:4" ht="13.5" thickBot="1">
      <c r="A1" s="153"/>
      <c r="B1" s="153"/>
      <c r="C1" s="153"/>
      <c r="D1" s="153"/>
    </row>
    <row r="2" spans="1:4" ht="15.75">
      <c r="A2" s="188" t="s">
        <v>160</v>
      </c>
      <c r="B2" s="189"/>
      <c r="C2" s="189"/>
      <c r="D2" s="189"/>
    </row>
    <row r="3" spans="1:4" ht="15">
      <c r="A3" s="87"/>
      <c r="B3" s="86"/>
      <c r="C3" s="86"/>
      <c r="D3" s="88"/>
    </row>
    <row r="4" spans="1:4">
      <c r="A4" s="89" t="s">
        <v>8</v>
      </c>
      <c r="B4" s="90" t="s">
        <v>9</v>
      </c>
      <c r="C4" s="91" t="s">
        <v>10</v>
      </c>
      <c r="D4" s="92" t="s">
        <v>106</v>
      </c>
    </row>
    <row r="5" spans="1:4">
      <c r="A5" s="57"/>
      <c r="B5" s="58"/>
      <c r="C5" s="59"/>
      <c r="D5" s="129"/>
    </row>
    <row r="6" spans="1:4" ht="14.25">
      <c r="A6" s="60" t="s">
        <v>161</v>
      </c>
      <c r="B6" s="38" t="s">
        <v>162</v>
      </c>
      <c r="C6" s="39" t="s">
        <v>109</v>
      </c>
      <c r="D6" s="97">
        <v>11975000</v>
      </c>
    </row>
    <row r="7" spans="1:4" ht="14.25">
      <c r="A7" s="60"/>
      <c r="B7" s="38"/>
      <c r="C7" s="39"/>
      <c r="D7" s="98"/>
    </row>
    <row r="8" spans="1:4" ht="14.25">
      <c r="A8" s="60" t="s">
        <v>163</v>
      </c>
      <c r="B8" s="38" t="s">
        <v>164</v>
      </c>
      <c r="C8" s="39" t="s">
        <v>112</v>
      </c>
      <c r="D8" s="97">
        <v>11975000</v>
      </c>
    </row>
    <row r="9" spans="1:4" ht="14.25">
      <c r="A9" s="60"/>
      <c r="B9" s="38"/>
      <c r="C9" s="39"/>
      <c r="D9" s="98"/>
    </row>
    <row r="10" spans="1:4" ht="14.25">
      <c r="A10" s="60" t="s">
        <v>165</v>
      </c>
      <c r="B10" s="40" t="s">
        <v>166</v>
      </c>
      <c r="C10" s="41" t="s">
        <v>167</v>
      </c>
      <c r="D10" s="97">
        <v>2000000</v>
      </c>
    </row>
    <row r="11" spans="1:4" ht="14.25">
      <c r="A11" s="60"/>
      <c r="B11" s="40"/>
      <c r="C11" s="41"/>
      <c r="D11" s="98"/>
    </row>
    <row r="12" spans="1:4" ht="14.25">
      <c r="A12" s="60" t="s">
        <v>168</v>
      </c>
      <c r="B12" s="40" t="s">
        <v>169</v>
      </c>
      <c r="C12" s="41" t="s">
        <v>170</v>
      </c>
      <c r="D12" s="97">
        <v>557450</v>
      </c>
    </row>
    <row r="13" spans="1:4" ht="14.25">
      <c r="A13" s="60"/>
      <c r="B13" s="38"/>
      <c r="C13" s="39"/>
      <c r="D13" s="98"/>
    </row>
    <row r="14" spans="1:4" ht="14.25">
      <c r="A14" s="60" t="s">
        <v>171</v>
      </c>
      <c r="B14" s="44" t="s">
        <v>59</v>
      </c>
      <c r="C14" s="45" t="s">
        <v>172</v>
      </c>
      <c r="D14" s="99">
        <v>1236267</v>
      </c>
    </row>
    <row r="15" spans="1:4" ht="14.25">
      <c r="A15" s="60"/>
      <c r="B15" s="38"/>
      <c r="C15" s="39"/>
      <c r="D15" s="98"/>
    </row>
    <row r="16" spans="1:4" ht="14.25">
      <c r="A16" s="60" t="s">
        <v>173</v>
      </c>
      <c r="B16" s="38" t="s">
        <v>174</v>
      </c>
      <c r="C16" s="39" t="s">
        <v>175</v>
      </c>
      <c r="D16" s="97">
        <v>861277</v>
      </c>
    </row>
    <row r="17" spans="1:4" ht="14.25">
      <c r="A17" s="60"/>
      <c r="B17" s="38"/>
      <c r="C17" s="39"/>
      <c r="D17" s="98"/>
    </row>
    <row r="18" spans="1:4" ht="14.25">
      <c r="A18" s="60" t="s">
        <v>176</v>
      </c>
      <c r="B18" s="38" t="s">
        <v>33</v>
      </c>
      <c r="C18" s="39" t="s">
        <v>177</v>
      </c>
      <c r="D18" s="99">
        <v>857492</v>
      </c>
    </row>
    <row r="19" spans="1:4" ht="14.25">
      <c r="A19" s="60"/>
      <c r="B19" s="38"/>
      <c r="C19" s="39"/>
      <c r="D19" s="98"/>
    </row>
    <row r="20" spans="1:4" ht="14.25">
      <c r="A20" s="60" t="s">
        <v>178</v>
      </c>
      <c r="B20" s="38" t="s">
        <v>179</v>
      </c>
      <c r="C20" s="39" t="s">
        <v>180</v>
      </c>
      <c r="D20" s="97">
        <v>1400000</v>
      </c>
    </row>
    <row r="21" spans="1:4" ht="14.25">
      <c r="A21" s="60"/>
      <c r="B21" s="38"/>
      <c r="C21" s="39"/>
      <c r="D21" s="98"/>
    </row>
    <row r="22" spans="1:4" ht="14.25">
      <c r="A22" s="60" t="s">
        <v>181</v>
      </c>
      <c r="B22" s="46" t="s">
        <v>182</v>
      </c>
      <c r="C22" s="45" t="s">
        <v>183</v>
      </c>
      <c r="D22" s="97">
        <v>1100000</v>
      </c>
    </row>
    <row r="23" spans="1:4" ht="14.25">
      <c r="A23" s="60"/>
      <c r="B23" s="46"/>
      <c r="C23" s="45"/>
      <c r="D23" s="98"/>
    </row>
    <row r="24" spans="1:4" ht="14.25">
      <c r="A24" s="60" t="s">
        <v>184</v>
      </c>
      <c r="B24" s="46" t="s">
        <v>185</v>
      </c>
      <c r="C24" s="45" t="s">
        <v>186</v>
      </c>
      <c r="D24" s="99">
        <v>339300</v>
      </c>
    </row>
    <row r="25" spans="1:4" ht="14.25">
      <c r="A25" s="60"/>
      <c r="B25" s="46"/>
      <c r="C25" s="45"/>
      <c r="D25" s="98"/>
    </row>
    <row r="26" spans="1:4" ht="14.25">
      <c r="A26" s="60" t="s">
        <v>187</v>
      </c>
      <c r="B26" s="46" t="s">
        <v>188</v>
      </c>
      <c r="C26" s="45" t="s">
        <v>189</v>
      </c>
      <c r="D26" s="99">
        <v>331800</v>
      </c>
    </row>
    <row r="27" spans="1:4" ht="14.25">
      <c r="A27" s="60"/>
      <c r="B27" s="46"/>
      <c r="C27" s="45"/>
      <c r="D27" s="98"/>
    </row>
    <row r="28" spans="1:4" ht="14.25">
      <c r="A28" s="60" t="s">
        <v>190</v>
      </c>
      <c r="B28" s="47" t="s">
        <v>46</v>
      </c>
      <c r="C28" s="39" t="s">
        <v>191</v>
      </c>
      <c r="D28" s="99">
        <v>190375</v>
      </c>
    </row>
    <row r="29" spans="1:4" ht="14.25">
      <c r="A29" s="60"/>
      <c r="B29" s="46"/>
      <c r="C29" s="45"/>
      <c r="D29" s="98"/>
    </row>
    <row r="30" spans="1:4" ht="14.25">
      <c r="A30" s="60" t="s">
        <v>192</v>
      </c>
      <c r="B30" s="47" t="s">
        <v>46</v>
      </c>
      <c r="C30" s="45" t="s">
        <v>193</v>
      </c>
      <c r="D30" s="99">
        <v>400000</v>
      </c>
    </row>
    <row r="31" spans="1:4" ht="14.25">
      <c r="A31" s="67"/>
      <c r="B31" s="49"/>
      <c r="C31" s="50"/>
      <c r="D31" s="98"/>
    </row>
    <row r="32" spans="1:4" ht="14.25">
      <c r="A32" s="67" t="s">
        <v>194</v>
      </c>
      <c r="B32" s="38" t="s">
        <v>46</v>
      </c>
      <c r="C32" s="48" t="s">
        <v>195</v>
      </c>
      <c r="D32" s="99">
        <v>400000</v>
      </c>
    </row>
    <row r="33" spans="1:4" ht="14.25">
      <c r="A33" s="69"/>
      <c r="B33" s="42"/>
      <c r="C33" s="43"/>
      <c r="D33" s="98"/>
    </row>
    <row r="34" spans="1:4" ht="14.25">
      <c r="A34" s="93" t="s">
        <v>196</v>
      </c>
      <c r="B34" s="94" t="s">
        <v>197</v>
      </c>
      <c r="C34" s="94" t="s">
        <v>198</v>
      </c>
      <c r="D34" s="100">
        <v>18178</v>
      </c>
    </row>
    <row r="35" spans="1:4" ht="14.25">
      <c r="A35" s="93"/>
      <c r="B35" s="94"/>
      <c r="C35" s="94"/>
      <c r="D35" s="98"/>
    </row>
    <row r="36" spans="1:4" ht="14.25">
      <c r="A36" s="93" t="s">
        <v>199</v>
      </c>
      <c r="B36" s="94" t="s">
        <v>197</v>
      </c>
      <c r="C36" s="94" t="s">
        <v>200</v>
      </c>
      <c r="D36" s="100">
        <v>48830</v>
      </c>
    </row>
    <row r="37" spans="1:4" ht="14.25">
      <c r="A37" s="93"/>
      <c r="B37" s="94"/>
      <c r="C37" s="94"/>
      <c r="D37" s="98"/>
    </row>
    <row r="38" spans="1:4" ht="14.25">
      <c r="A38" s="93" t="s">
        <v>201</v>
      </c>
      <c r="B38" s="94" t="s">
        <v>202</v>
      </c>
      <c r="C38" s="94" t="s">
        <v>203</v>
      </c>
      <c r="D38" s="100">
        <v>468249</v>
      </c>
    </row>
    <row r="39" spans="1:4" ht="14.25">
      <c r="A39" s="93"/>
      <c r="B39" s="94"/>
      <c r="C39" s="94"/>
      <c r="D39" s="98"/>
    </row>
    <row r="40" spans="1:4" ht="14.25">
      <c r="A40" s="93" t="s">
        <v>204</v>
      </c>
      <c r="B40" s="94" t="s">
        <v>202</v>
      </c>
      <c r="C40" s="94" t="s">
        <v>205</v>
      </c>
      <c r="D40" s="100">
        <v>211077</v>
      </c>
    </row>
    <row r="41" spans="1:4" ht="14.25">
      <c r="A41" s="93"/>
      <c r="B41" s="94"/>
      <c r="C41" s="94"/>
      <c r="D41" s="98"/>
    </row>
    <row r="42" spans="1:4" ht="14.25">
      <c r="A42" s="93" t="s">
        <v>206</v>
      </c>
      <c r="B42" s="94" t="s">
        <v>103</v>
      </c>
      <c r="C42" s="95" t="s">
        <v>207</v>
      </c>
      <c r="D42" s="97">
        <v>1000000</v>
      </c>
    </row>
    <row r="43" spans="1:4" ht="14.25">
      <c r="A43" s="93"/>
      <c r="B43" s="94"/>
      <c r="C43" s="95"/>
      <c r="D43" s="101"/>
    </row>
    <row r="44" spans="1:4" ht="14.25">
      <c r="A44" s="130" t="s">
        <v>208</v>
      </c>
      <c r="B44" s="94" t="s">
        <v>209</v>
      </c>
      <c r="C44" s="131" t="s">
        <v>210</v>
      </c>
      <c r="D44" s="100">
        <v>549537</v>
      </c>
    </row>
    <row r="45" spans="1:4" ht="15.75" thickBot="1">
      <c r="A45" s="96"/>
      <c r="B45" s="132"/>
      <c r="C45" s="77"/>
      <c r="D45" s="102">
        <v>35919832</v>
      </c>
    </row>
  </sheetData>
  <mergeCells count="1">
    <mergeCell ref="A2:D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38"/>
  <sheetViews>
    <sheetView topLeftCell="A4" workbookViewId="0">
      <selection activeCell="D38" sqref="D38"/>
    </sheetView>
  </sheetViews>
  <sheetFormatPr defaultRowHeight="12.75"/>
  <cols>
    <col min="2" max="2" width="31.5703125" customWidth="1"/>
    <col min="3" max="3" width="74.7109375" customWidth="1"/>
    <col min="4" max="4" width="18.28515625" customWidth="1"/>
  </cols>
  <sheetData>
    <row r="1" spans="1:4" ht="15.75">
      <c r="A1" s="188" t="s">
        <v>211</v>
      </c>
      <c r="B1" s="189"/>
      <c r="C1" s="189"/>
      <c r="D1" s="190"/>
    </row>
    <row r="2" spans="1:4" ht="39" customHeight="1">
      <c r="A2" s="53" t="s">
        <v>8</v>
      </c>
      <c r="B2" s="54" t="s">
        <v>9</v>
      </c>
      <c r="C2" s="55" t="s">
        <v>10</v>
      </c>
      <c r="D2" s="56" t="s">
        <v>106</v>
      </c>
    </row>
    <row r="3" spans="1:4">
      <c r="A3" s="57"/>
      <c r="B3" s="58"/>
      <c r="C3" s="59"/>
      <c r="D3" s="133"/>
    </row>
    <row r="4" spans="1:4" ht="15">
      <c r="A4" s="60" t="s">
        <v>212</v>
      </c>
      <c r="B4" s="38" t="s">
        <v>162</v>
      </c>
      <c r="C4" s="39" t="s">
        <v>213</v>
      </c>
      <c r="D4" s="61">
        <v>9750000</v>
      </c>
    </row>
    <row r="5" spans="1:4" ht="15">
      <c r="A5" s="60"/>
      <c r="B5" s="38"/>
      <c r="C5" s="39"/>
      <c r="D5" s="61"/>
    </row>
    <row r="6" spans="1:4" ht="15">
      <c r="A6" s="60" t="s">
        <v>214</v>
      </c>
      <c r="B6" s="38" t="s">
        <v>164</v>
      </c>
      <c r="C6" s="39" t="s">
        <v>112</v>
      </c>
      <c r="D6" s="61">
        <v>9750000</v>
      </c>
    </row>
    <row r="7" spans="1:4" ht="15">
      <c r="A7" s="60"/>
      <c r="B7" s="38"/>
      <c r="C7" s="39"/>
      <c r="D7" s="61"/>
    </row>
    <row r="8" spans="1:4" ht="15">
      <c r="A8" s="60" t="s">
        <v>215</v>
      </c>
      <c r="B8" s="38" t="s">
        <v>216</v>
      </c>
      <c r="C8" s="45" t="s">
        <v>217</v>
      </c>
      <c r="D8" s="62">
        <v>56569</v>
      </c>
    </row>
    <row r="9" spans="1:4" ht="15">
      <c r="A9" s="60"/>
      <c r="B9" s="38"/>
      <c r="C9" s="39"/>
      <c r="D9" s="61"/>
    </row>
    <row r="10" spans="1:4" ht="15">
      <c r="A10" s="60" t="s">
        <v>218</v>
      </c>
      <c r="B10" s="40" t="s">
        <v>219</v>
      </c>
      <c r="C10" s="41" t="s">
        <v>220</v>
      </c>
      <c r="D10" s="61">
        <v>1607292</v>
      </c>
    </row>
    <row r="11" spans="1:4" ht="15">
      <c r="A11" s="60"/>
      <c r="B11" s="38"/>
      <c r="C11" s="39"/>
      <c r="D11" s="61"/>
    </row>
    <row r="12" spans="1:4" ht="15">
      <c r="A12" s="60" t="s">
        <v>221</v>
      </c>
      <c r="B12" s="44" t="s">
        <v>59</v>
      </c>
      <c r="C12" s="45" t="s">
        <v>222</v>
      </c>
      <c r="D12" s="62">
        <v>250000</v>
      </c>
    </row>
    <row r="13" spans="1:4" ht="15">
      <c r="A13" s="60"/>
      <c r="B13" s="46"/>
      <c r="C13" s="45"/>
      <c r="D13" s="61"/>
    </row>
    <row r="14" spans="1:4" ht="15">
      <c r="A14" s="60" t="s">
        <v>223</v>
      </c>
      <c r="B14" s="44" t="s">
        <v>59</v>
      </c>
      <c r="C14" s="45" t="s">
        <v>172</v>
      </c>
      <c r="D14" s="61">
        <v>1075430</v>
      </c>
    </row>
    <row r="15" spans="1:4" ht="15">
      <c r="A15" s="60"/>
      <c r="B15" s="38"/>
      <c r="C15" s="39"/>
      <c r="D15" s="61"/>
    </row>
    <row r="16" spans="1:4" ht="15">
      <c r="A16" s="60" t="s">
        <v>224</v>
      </c>
      <c r="B16" s="38" t="s">
        <v>27</v>
      </c>
      <c r="C16" s="39" t="s">
        <v>225</v>
      </c>
      <c r="D16" s="62">
        <v>14000</v>
      </c>
    </row>
    <row r="17" spans="1:4" ht="15">
      <c r="A17" s="60"/>
      <c r="B17" s="38"/>
      <c r="C17" s="39"/>
      <c r="D17" s="61"/>
    </row>
    <row r="18" spans="1:4" ht="15">
      <c r="A18" s="60" t="s">
        <v>226</v>
      </c>
      <c r="B18" s="38" t="s">
        <v>27</v>
      </c>
      <c r="C18" s="39" t="s">
        <v>227</v>
      </c>
      <c r="D18" s="61">
        <v>22950</v>
      </c>
    </row>
    <row r="19" spans="1:4" ht="15">
      <c r="A19" s="60"/>
      <c r="B19" s="38"/>
      <c r="C19" s="39"/>
      <c r="D19" s="61"/>
    </row>
    <row r="20" spans="1:4" ht="15">
      <c r="A20" s="60" t="s">
        <v>228</v>
      </c>
      <c r="B20" s="38" t="s">
        <v>27</v>
      </c>
      <c r="C20" s="39" t="s">
        <v>229</v>
      </c>
      <c r="D20" s="61">
        <v>59500</v>
      </c>
    </row>
    <row r="21" spans="1:4" ht="15">
      <c r="A21" s="60"/>
      <c r="B21" s="38"/>
      <c r="C21" s="39"/>
      <c r="D21" s="61"/>
    </row>
    <row r="22" spans="1:4" ht="15">
      <c r="A22" s="60" t="s">
        <v>230</v>
      </c>
      <c r="B22" s="38" t="s">
        <v>174</v>
      </c>
      <c r="C22" s="39" t="s">
        <v>231</v>
      </c>
      <c r="D22" s="61">
        <v>872003</v>
      </c>
    </row>
    <row r="23" spans="1:4" ht="15">
      <c r="A23" s="60"/>
      <c r="B23" s="38"/>
      <c r="C23" s="39"/>
      <c r="D23" s="61"/>
    </row>
    <row r="24" spans="1:4" ht="15">
      <c r="A24" s="63" t="s">
        <v>232</v>
      </c>
      <c r="B24" s="64" t="s">
        <v>179</v>
      </c>
      <c r="C24" s="65" t="s">
        <v>233</v>
      </c>
      <c r="D24" s="66">
        <v>1190861</v>
      </c>
    </row>
    <row r="25" spans="1:4" ht="15">
      <c r="A25" s="60"/>
      <c r="B25" s="38"/>
      <c r="C25" s="39"/>
      <c r="D25" s="61"/>
    </row>
    <row r="26" spans="1:4" ht="15">
      <c r="A26" s="60" t="s">
        <v>234</v>
      </c>
      <c r="B26" s="46" t="s">
        <v>235</v>
      </c>
      <c r="C26" s="45" t="s">
        <v>236</v>
      </c>
      <c r="D26" s="62">
        <v>680095</v>
      </c>
    </row>
    <row r="27" spans="1:4" ht="15">
      <c r="A27" s="60"/>
      <c r="B27" s="46"/>
      <c r="C27" s="45"/>
      <c r="D27" s="61"/>
    </row>
    <row r="28" spans="1:4" ht="15">
      <c r="A28" s="60" t="s">
        <v>237</v>
      </c>
      <c r="B28" s="46" t="s">
        <v>182</v>
      </c>
      <c r="C28" s="45" t="s">
        <v>238</v>
      </c>
      <c r="D28" s="61">
        <v>996275</v>
      </c>
    </row>
    <row r="29" spans="1:4" ht="15">
      <c r="A29" s="60"/>
      <c r="B29" s="46"/>
      <c r="C29" s="45"/>
      <c r="D29" s="61"/>
    </row>
    <row r="30" spans="1:4" ht="15">
      <c r="A30" s="60" t="s">
        <v>239</v>
      </c>
      <c r="B30" s="47" t="s">
        <v>46</v>
      </c>
      <c r="C30" s="48" t="s">
        <v>240</v>
      </c>
      <c r="D30" s="62">
        <v>950000</v>
      </c>
    </row>
    <row r="31" spans="1:4" ht="15">
      <c r="A31" s="67"/>
      <c r="B31" s="49"/>
      <c r="C31" s="50"/>
      <c r="D31" s="61"/>
    </row>
    <row r="32" spans="1:4" ht="15">
      <c r="A32" s="67" t="s">
        <v>241</v>
      </c>
      <c r="B32" s="38" t="s">
        <v>46</v>
      </c>
      <c r="C32" s="39" t="s">
        <v>242</v>
      </c>
      <c r="D32" s="62">
        <v>85000</v>
      </c>
    </row>
    <row r="33" spans="1:4" ht="15">
      <c r="A33" s="67"/>
      <c r="B33" s="38"/>
      <c r="C33" s="39"/>
      <c r="D33" s="61"/>
    </row>
    <row r="34" spans="1:4" ht="15">
      <c r="A34" s="68" t="s">
        <v>243</v>
      </c>
      <c r="B34" s="47" t="s">
        <v>244</v>
      </c>
      <c r="C34" s="48" t="s">
        <v>245</v>
      </c>
      <c r="D34" s="61">
        <v>2100000</v>
      </c>
    </row>
    <row r="35" spans="1:4" ht="15">
      <c r="A35" s="69"/>
      <c r="B35" s="42"/>
      <c r="C35" s="70"/>
      <c r="D35" s="71"/>
    </row>
    <row r="36" spans="1:4" ht="15.75" thickBot="1">
      <c r="A36" s="67" t="s">
        <v>246</v>
      </c>
      <c r="B36" s="72" t="s">
        <v>103</v>
      </c>
      <c r="C36" s="51" t="s">
        <v>247</v>
      </c>
      <c r="D36" s="73">
        <v>460950</v>
      </c>
    </row>
    <row r="37" spans="1:4" ht="15.75" thickTop="1">
      <c r="A37" s="74"/>
      <c r="B37" s="70"/>
      <c r="C37" s="14"/>
      <c r="D37" s="75"/>
    </row>
    <row r="38" spans="1:4" ht="15.75" thickBot="1">
      <c r="A38" s="76"/>
      <c r="B38" s="132"/>
      <c r="C38" s="77"/>
      <c r="D38" s="78">
        <f>SUM(D4:D36)</f>
        <v>29920925</v>
      </c>
    </row>
  </sheetData>
  <mergeCells count="1">
    <mergeCell ref="A1:D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50"/>
  <sheetViews>
    <sheetView workbookViewId="0">
      <selection activeCell="C2" sqref="C1:C1048576"/>
    </sheetView>
  </sheetViews>
  <sheetFormatPr defaultRowHeight="12.75"/>
  <cols>
    <col min="2" max="2" width="41.140625" customWidth="1"/>
    <col min="3" max="3" width="75.7109375" customWidth="1"/>
    <col min="4" max="4" width="19.5703125" customWidth="1"/>
  </cols>
  <sheetData>
    <row r="1" spans="1:4" ht="18">
      <c r="A1" s="191" t="s">
        <v>248</v>
      </c>
      <c r="B1" s="192"/>
      <c r="C1" s="192"/>
      <c r="D1" s="192"/>
    </row>
    <row r="2" spans="1:4">
      <c r="A2" s="25" t="s">
        <v>8</v>
      </c>
      <c r="B2" s="26" t="s">
        <v>9</v>
      </c>
      <c r="C2" s="19" t="s">
        <v>10</v>
      </c>
      <c r="D2" s="27" t="s">
        <v>249</v>
      </c>
    </row>
    <row r="3" spans="1:4">
      <c r="A3" s="25"/>
      <c r="B3" s="26"/>
      <c r="C3" s="19"/>
      <c r="D3" s="134"/>
    </row>
    <row r="4" spans="1:4">
      <c r="A4" s="37" t="s">
        <v>250</v>
      </c>
      <c r="B4" s="38" t="s">
        <v>251</v>
      </c>
      <c r="C4" s="39" t="s">
        <v>109</v>
      </c>
      <c r="D4" s="135">
        <v>9000000</v>
      </c>
    </row>
    <row r="5" spans="1:4">
      <c r="A5" s="37"/>
      <c r="B5" s="38"/>
      <c r="C5" s="39"/>
      <c r="D5" s="135"/>
    </row>
    <row r="6" spans="1:4">
      <c r="A6" s="37" t="s">
        <v>252</v>
      </c>
      <c r="B6" s="38" t="s">
        <v>253</v>
      </c>
      <c r="C6" s="39" t="s">
        <v>112</v>
      </c>
      <c r="D6" s="135">
        <v>9000000</v>
      </c>
    </row>
    <row r="7" spans="1:4">
      <c r="A7" s="37"/>
      <c r="B7" s="38"/>
      <c r="C7" s="39"/>
      <c r="D7" s="135"/>
    </row>
    <row r="8" spans="1:4">
      <c r="A8" s="37" t="s">
        <v>254</v>
      </c>
      <c r="B8" s="40" t="s">
        <v>219</v>
      </c>
      <c r="C8" s="41" t="s">
        <v>220</v>
      </c>
      <c r="D8" s="135">
        <v>1641637.27</v>
      </c>
    </row>
    <row r="9" spans="1:4">
      <c r="A9" s="37"/>
      <c r="B9" s="38"/>
      <c r="C9" s="39"/>
      <c r="D9" s="135"/>
    </row>
    <row r="10" spans="1:4">
      <c r="A10" s="37" t="s">
        <v>255</v>
      </c>
      <c r="B10" s="38" t="s">
        <v>169</v>
      </c>
      <c r="C10" s="136" t="s">
        <v>256</v>
      </c>
      <c r="D10" s="135">
        <v>137900</v>
      </c>
    </row>
    <row r="11" spans="1:4">
      <c r="A11" s="37"/>
      <c r="B11" s="38"/>
      <c r="C11" s="39"/>
      <c r="D11" s="135"/>
    </row>
    <row r="12" spans="1:4">
      <c r="A12" s="37" t="s">
        <v>257</v>
      </c>
      <c r="B12" s="38" t="s">
        <v>169</v>
      </c>
      <c r="C12" s="39" t="s">
        <v>258</v>
      </c>
      <c r="D12" s="135">
        <v>580000</v>
      </c>
    </row>
    <row r="13" spans="1:4">
      <c r="A13" s="37"/>
      <c r="B13" s="38"/>
      <c r="C13" s="39"/>
      <c r="D13" s="135"/>
    </row>
    <row r="14" spans="1:4">
      <c r="A14" s="37" t="s">
        <v>259</v>
      </c>
      <c r="B14" s="38" t="s">
        <v>21</v>
      </c>
      <c r="C14" s="39" t="s">
        <v>260</v>
      </c>
      <c r="D14" s="135">
        <v>422270</v>
      </c>
    </row>
    <row r="15" spans="1:4">
      <c r="A15" s="37"/>
      <c r="B15" s="38"/>
      <c r="C15" s="39"/>
      <c r="D15" s="135"/>
    </row>
    <row r="16" spans="1:4">
      <c r="A16" s="37" t="s">
        <v>261</v>
      </c>
      <c r="B16" s="38" t="s">
        <v>27</v>
      </c>
      <c r="C16" s="39" t="s">
        <v>262</v>
      </c>
      <c r="D16" s="135">
        <v>155838</v>
      </c>
    </row>
    <row r="17" spans="1:4">
      <c r="A17" s="37"/>
      <c r="B17" s="38"/>
      <c r="C17" s="39"/>
      <c r="D17" s="135"/>
    </row>
    <row r="18" spans="1:4">
      <c r="A18" s="37" t="s">
        <v>263</v>
      </c>
      <c r="B18" s="38" t="s">
        <v>174</v>
      </c>
      <c r="C18" s="39" t="s">
        <v>264</v>
      </c>
      <c r="D18" s="135">
        <v>663263</v>
      </c>
    </row>
    <row r="19" spans="1:4">
      <c r="A19" s="37"/>
      <c r="B19" s="38"/>
      <c r="C19" s="39"/>
      <c r="D19" s="135"/>
    </row>
    <row r="20" spans="1:4">
      <c r="A20" s="37" t="s">
        <v>265</v>
      </c>
      <c r="B20" s="38" t="s">
        <v>179</v>
      </c>
      <c r="C20" s="39" t="s">
        <v>266</v>
      </c>
      <c r="D20" s="135">
        <v>586688</v>
      </c>
    </row>
    <row r="21" spans="1:4">
      <c r="A21" s="37"/>
      <c r="B21" s="38"/>
      <c r="C21" s="39"/>
      <c r="D21" s="135"/>
    </row>
    <row r="22" spans="1:4">
      <c r="A22" s="37" t="s">
        <v>267</v>
      </c>
      <c r="B22" s="40" t="s">
        <v>74</v>
      </c>
      <c r="C22" s="41" t="s">
        <v>268</v>
      </c>
      <c r="D22" s="135">
        <v>15000</v>
      </c>
    </row>
    <row r="23" spans="1:4">
      <c r="A23" s="37"/>
      <c r="B23" s="38"/>
      <c r="C23" s="39"/>
      <c r="D23" s="135"/>
    </row>
    <row r="24" spans="1:4">
      <c r="A24" s="37" t="s">
        <v>269</v>
      </c>
      <c r="B24" s="38" t="s">
        <v>270</v>
      </c>
      <c r="C24" s="39" t="s">
        <v>271</v>
      </c>
      <c r="D24" s="135">
        <v>658085</v>
      </c>
    </row>
    <row r="25" spans="1:4">
      <c r="A25" s="37"/>
      <c r="B25" s="42"/>
      <c r="C25" s="43"/>
      <c r="D25" s="135"/>
    </row>
    <row r="26" spans="1:4">
      <c r="A26" s="37" t="s">
        <v>272</v>
      </c>
      <c r="B26" s="44" t="s">
        <v>273</v>
      </c>
      <c r="C26" s="45" t="s">
        <v>274</v>
      </c>
      <c r="D26" s="137">
        <v>418349</v>
      </c>
    </row>
    <row r="27" spans="1:4">
      <c r="A27" s="37"/>
      <c r="B27" s="46"/>
      <c r="C27" s="45"/>
      <c r="D27" s="135"/>
    </row>
    <row r="28" spans="1:4">
      <c r="A28" s="37" t="s">
        <v>275</v>
      </c>
      <c r="B28" s="46" t="s">
        <v>36</v>
      </c>
      <c r="C28" s="45" t="s">
        <v>276</v>
      </c>
      <c r="D28" s="135">
        <v>698060</v>
      </c>
    </row>
    <row r="29" spans="1:4">
      <c r="A29" s="37"/>
      <c r="B29" s="46"/>
      <c r="C29" s="45"/>
      <c r="D29" s="135"/>
    </row>
    <row r="30" spans="1:4">
      <c r="A30" s="37" t="s">
        <v>277</v>
      </c>
      <c r="B30" s="47" t="s">
        <v>278</v>
      </c>
      <c r="C30" s="45" t="s">
        <v>279</v>
      </c>
      <c r="D30" s="135">
        <v>336525</v>
      </c>
    </row>
    <row r="31" spans="1:4">
      <c r="A31" s="37"/>
      <c r="B31" s="138"/>
      <c r="C31" s="139"/>
      <c r="D31" s="135"/>
    </row>
    <row r="32" spans="1:4">
      <c r="A32" s="37" t="s">
        <v>280</v>
      </c>
      <c r="B32" s="47" t="s">
        <v>46</v>
      </c>
      <c r="C32" s="48" t="s">
        <v>281</v>
      </c>
      <c r="D32" s="135">
        <v>600000</v>
      </c>
    </row>
    <row r="33" spans="1:4">
      <c r="A33" s="37"/>
      <c r="B33" s="49"/>
      <c r="C33" s="50"/>
      <c r="D33" s="135"/>
    </row>
    <row r="34" spans="1:4">
      <c r="A34" s="37" t="s">
        <v>282</v>
      </c>
      <c r="B34" s="38" t="s">
        <v>46</v>
      </c>
      <c r="C34" s="39" t="s">
        <v>283</v>
      </c>
      <c r="D34" s="135">
        <v>372700</v>
      </c>
    </row>
    <row r="35" spans="1:4">
      <c r="A35" s="37"/>
      <c r="B35" s="38"/>
      <c r="C35" s="39"/>
      <c r="D35" s="135"/>
    </row>
    <row r="36" spans="1:4">
      <c r="A36" s="37" t="s">
        <v>284</v>
      </c>
      <c r="B36" s="38" t="s">
        <v>46</v>
      </c>
      <c r="C36" s="39" t="s">
        <v>285</v>
      </c>
      <c r="D36" s="135">
        <v>392777</v>
      </c>
    </row>
    <row r="37" spans="1:4">
      <c r="A37" s="37"/>
      <c r="B37" s="38"/>
      <c r="C37" s="39"/>
      <c r="D37" s="135"/>
    </row>
    <row r="38" spans="1:4">
      <c r="A38" s="51" t="s">
        <v>286</v>
      </c>
      <c r="B38" s="40" t="s">
        <v>46</v>
      </c>
      <c r="C38" s="41" t="s">
        <v>287</v>
      </c>
      <c r="D38" s="135">
        <v>50000</v>
      </c>
    </row>
    <row r="39" spans="1:4">
      <c r="A39" s="51"/>
      <c r="B39" s="38"/>
      <c r="C39" s="39"/>
      <c r="D39" s="135"/>
    </row>
    <row r="40" spans="1:4">
      <c r="A40" s="51" t="s">
        <v>288</v>
      </c>
      <c r="B40" s="38" t="s">
        <v>289</v>
      </c>
      <c r="C40" s="39" t="s">
        <v>290</v>
      </c>
      <c r="D40" s="135">
        <v>678461</v>
      </c>
    </row>
    <row r="41" spans="1:4">
      <c r="A41" s="37"/>
      <c r="B41" s="38"/>
      <c r="C41" s="39"/>
      <c r="D41" s="135"/>
    </row>
    <row r="42" spans="1:4">
      <c r="A42" s="37" t="s">
        <v>291</v>
      </c>
      <c r="B42" s="40" t="s">
        <v>51</v>
      </c>
      <c r="C42" s="41" t="s">
        <v>292</v>
      </c>
      <c r="D42" s="135">
        <v>73014</v>
      </c>
    </row>
    <row r="43" spans="1:4">
      <c r="A43" s="37"/>
      <c r="B43" s="40"/>
      <c r="C43" s="41"/>
      <c r="D43" s="135"/>
    </row>
    <row r="44" spans="1:4">
      <c r="A44" s="37" t="s">
        <v>293</v>
      </c>
      <c r="B44" s="40" t="s">
        <v>51</v>
      </c>
      <c r="C44" s="41" t="s">
        <v>294</v>
      </c>
      <c r="D44" s="135">
        <v>35628</v>
      </c>
    </row>
    <row r="45" spans="1:4">
      <c r="A45" s="140"/>
      <c r="B45" s="38"/>
      <c r="C45" s="39"/>
      <c r="D45" s="135"/>
    </row>
    <row r="46" spans="1:4">
      <c r="A46" s="51" t="s">
        <v>295</v>
      </c>
      <c r="B46" s="42" t="s">
        <v>103</v>
      </c>
      <c r="C46" s="45" t="s">
        <v>296</v>
      </c>
      <c r="D46" s="135">
        <v>237000</v>
      </c>
    </row>
    <row r="47" spans="1:4">
      <c r="A47" s="51"/>
      <c r="B47" s="46"/>
      <c r="C47" s="45"/>
      <c r="D47" s="135"/>
    </row>
    <row r="48" spans="1:4">
      <c r="A48" s="52" t="s">
        <v>297</v>
      </c>
      <c r="B48" s="138" t="s">
        <v>209</v>
      </c>
      <c r="C48" s="139" t="s">
        <v>298</v>
      </c>
      <c r="D48" s="135">
        <v>634594</v>
      </c>
    </row>
    <row r="49" spans="1:4">
      <c r="A49" s="113"/>
      <c r="B49" s="136"/>
      <c r="C49" s="136"/>
      <c r="D49" s="135"/>
    </row>
    <row r="50" spans="1:4">
      <c r="A50" s="113"/>
      <c r="B50" s="136"/>
      <c r="C50" s="136"/>
      <c r="D50" s="141">
        <v>27387789.27</v>
      </c>
    </row>
  </sheetData>
  <mergeCells count="1">
    <mergeCell ref="A1:D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43"/>
  <sheetViews>
    <sheetView workbookViewId="0">
      <selection sqref="A1:D1"/>
    </sheetView>
  </sheetViews>
  <sheetFormatPr defaultRowHeight="12.75"/>
  <cols>
    <col min="2" max="2" width="30.85546875" customWidth="1"/>
    <col min="3" max="3" width="74.85546875" customWidth="1"/>
    <col min="4" max="4" width="19.5703125" customWidth="1"/>
  </cols>
  <sheetData>
    <row r="1" spans="1:4" ht="18">
      <c r="A1" s="191" t="s">
        <v>299</v>
      </c>
      <c r="B1" s="191"/>
      <c r="C1" s="191"/>
      <c r="D1" s="191"/>
    </row>
    <row r="2" spans="1:4">
      <c r="A2" s="25" t="s">
        <v>8</v>
      </c>
      <c r="B2" s="26" t="s">
        <v>9</v>
      </c>
      <c r="C2" s="19" t="s">
        <v>10</v>
      </c>
      <c r="D2" s="27" t="s">
        <v>249</v>
      </c>
    </row>
    <row r="3" spans="1:4">
      <c r="A3" s="25"/>
      <c r="B3" s="26"/>
      <c r="C3" s="19"/>
      <c r="D3" s="134"/>
    </row>
    <row r="4" spans="1:4">
      <c r="A4" s="28" t="s">
        <v>300</v>
      </c>
      <c r="B4" s="29" t="s">
        <v>301</v>
      </c>
      <c r="C4" s="22" t="s">
        <v>109</v>
      </c>
      <c r="D4" s="134">
        <v>8250000</v>
      </c>
    </row>
    <row r="5" spans="1:4">
      <c r="A5" s="28"/>
      <c r="B5" s="29"/>
      <c r="C5" s="22"/>
      <c r="D5" s="134"/>
    </row>
    <row r="6" spans="1:4">
      <c r="A6" s="28" t="s">
        <v>302</v>
      </c>
      <c r="B6" s="29" t="s">
        <v>303</v>
      </c>
      <c r="C6" s="22" t="s">
        <v>304</v>
      </c>
      <c r="D6" s="134">
        <v>8250000</v>
      </c>
    </row>
    <row r="7" spans="1:4">
      <c r="A7" s="28"/>
      <c r="B7" s="29"/>
      <c r="C7" s="22"/>
      <c r="D7" s="134"/>
    </row>
    <row r="8" spans="1:4">
      <c r="A8" s="28" t="s">
        <v>305</v>
      </c>
      <c r="B8" s="29" t="s">
        <v>306</v>
      </c>
      <c r="C8" s="22" t="s">
        <v>307</v>
      </c>
      <c r="D8" s="134">
        <v>57205</v>
      </c>
    </row>
    <row r="9" spans="1:4">
      <c r="A9" s="28"/>
      <c r="B9" s="29"/>
      <c r="C9" s="22"/>
      <c r="D9" s="134"/>
    </row>
    <row r="10" spans="1:4">
      <c r="A10" s="28" t="s">
        <v>308</v>
      </c>
      <c r="B10" s="29" t="s">
        <v>219</v>
      </c>
      <c r="C10" s="22" t="s">
        <v>220</v>
      </c>
      <c r="D10" s="134">
        <v>1000000</v>
      </c>
    </row>
    <row r="11" spans="1:4">
      <c r="A11" s="28"/>
      <c r="B11" s="29"/>
      <c r="C11" s="22"/>
      <c r="D11" s="134"/>
    </row>
    <row r="12" spans="1:4">
      <c r="A12" s="28" t="s">
        <v>309</v>
      </c>
      <c r="B12" s="29" t="s">
        <v>21</v>
      </c>
      <c r="C12" s="22" t="s">
        <v>310</v>
      </c>
      <c r="D12" s="134">
        <v>512823</v>
      </c>
    </row>
    <row r="13" spans="1:4">
      <c r="A13" s="28"/>
      <c r="B13" s="29"/>
      <c r="C13" s="22"/>
      <c r="D13" s="134"/>
    </row>
    <row r="14" spans="1:4">
      <c r="A14" s="28" t="s">
        <v>311</v>
      </c>
      <c r="B14" s="29" t="s">
        <v>59</v>
      </c>
      <c r="C14" s="22" t="s">
        <v>312</v>
      </c>
      <c r="D14" s="134">
        <v>823729</v>
      </c>
    </row>
    <row r="15" spans="1:4">
      <c r="A15" s="28"/>
      <c r="B15" s="29"/>
      <c r="C15" s="22"/>
      <c r="D15" s="134"/>
    </row>
    <row r="16" spans="1:4">
      <c r="A16" s="28" t="s">
        <v>313</v>
      </c>
      <c r="B16" s="29" t="s">
        <v>27</v>
      </c>
      <c r="C16" s="22" t="s">
        <v>314</v>
      </c>
      <c r="D16" s="134">
        <v>512050</v>
      </c>
    </row>
    <row r="17" spans="1:4">
      <c r="A17" s="28"/>
      <c r="B17" s="29"/>
      <c r="C17" s="22"/>
      <c r="D17" s="134"/>
    </row>
    <row r="18" spans="1:4">
      <c r="A18" s="28" t="s">
        <v>315</v>
      </c>
      <c r="B18" s="29" t="s">
        <v>27</v>
      </c>
      <c r="C18" s="22" t="s">
        <v>316</v>
      </c>
      <c r="D18" s="134">
        <v>126000</v>
      </c>
    </row>
    <row r="19" spans="1:4">
      <c r="A19" s="28"/>
      <c r="B19" s="29"/>
      <c r="C19" s="22"/>
      <c r="D19" s="134"/>
    </row>
    <row r="20" spans="1:4">
      <c r="A20" s="28" t="s">
        <v>317</v>
      </c>
      <c r="B20" s="29" t="s">
        <v>318</v>
      </c>
      <c r="C20" s="22" t="s">
        <v>319</v>
      </c>
      <c r="D20" s="134">
        <v>445178</v>
      </c>
    </row>
    <row r="21" spans="1:4">
      <c r="A21" s="28"/>
      <c r="B21" s="29"/>
      <c r="C21" s="22"/>
      <c r="D21" s="134"/>
    </row>
    <row r="22" spans="1:4">
      <c r="A22" s="28" t="s">
        <v>320</v>
      </c>
      <c r="B22" s="29" t="s">
        <v>321</v>
      </c>
      <c r="C22" s="22" t="s">
        <v>322</v>
      </c>
      <c r="D22" s="134">
        <v>566000</v>
      </c>
    </row>
    <row r="23" spans="1:4">
      <c r="A23" s="28"/>
      <c r="B23" s="29"/>
      <c r="C23" s="22"/>
      <c r="D23" s="134"/>
    </row>
    <row r="24" spans="1:4">
      <c r="A24" s="28" t="s">
        <v>323</v>
      </c>
      <c r="B24" s="29" t="s">
        <v>270</v>
      </c>
      <c r="C24" s="22" t="s">
        <v>324</v>
      </c>
      <c r="D24" s="134">
        <v>997914</v>
      </c>
    </row>
    <row r="25" spans="1:4">
      <c r="A25" s="28"/>
      <c r="B25" s="29"/>
      <c r="C25" s="22"/>
      <c r="D25" s="134"/>
    </row>
    <row r="26" spans="1:4">
      <c r="A26" s="28" t="s">
        <v>325</v>
      </c>
      <c r="B26" s="29" t="s">
        <v>235</v>
      </c>
      <c r="C26" s="22" t="s">
        <v>326</v>
      </c>
      <c r="D26" s="142">
        <v>691140</v>
      </c>
    </row>
    <row r="27" spans="1:4">
      <c r="A27" s="28"/>
      <c r="B27" s="29"/>
      <c r="C27" s="22"/>
      <c r="D27" s="134"/>
    </row>
    <row r="28" spans="1:4">
      <c r="A28" s="28" t="s">
        <v>327</v>
      </c>
      <c r="B28" s="29" t="s">
        <v>235</v>
      </c>
      <c r="C28" s="22" t="s">
        <v>328</v>
      </c>
      <c r="D28" s="134">
        <v>0</v>
      </c>
    </row>
    <row r="29" spans="1:4">
      <c r="A29" s="28"/>
      <c r="B29" s="29"/>
      <c r="C29" s="22"/>
      <c r="D29" s="134"/>
    </row>
    <row r="30" spans="1:4">
      <c r="A30" s="28" t="s">
        <v>329</v>
      </c>
      <c r="B30" s="29" t="s">
        <v>182</v>
      </c>
      <c r="C30" s="22" t="s">
        <v>330</v>
      </c>
      <c r="D30" s="142">
        <v>896690</v>
      </c>
    </row>
    <row r="31" spans="1:4">
      <c r="A31" s="28"/>
      <c r="B31" s="29"/>
      <c r="C31" s="22"/>
      <c r="D31" s="134"/>
    </row>
    <row r="32" spans="1:4">
      <c r="A32" s="28" t="s">
        <v>331</v>
      </c>
      <c r="B32" s="29" t="s">
        <v>46</v>
      </c>
      <c r="C32" s="22" t="s">
        <v>332</v>
      </c>
      <c r="D32" s="134">
        <v>650000</v>
      </c>
    </row>
    <row r="33" spans="1:4">
      <c r="A33" s="28"/>
      <c r="B33" s="29"/>
      <c r="C33" s="22"/>
      <c r="D33" s="134"/>
    </row>
    <row r="34" spans="1:4">
      <c r="A34" s="30" t="s">
        <v>333</v>
      </c>
      <c r="B34" s="29" t="s">
        <v>46</v>
      </c>
      <c r="C34" s="22" t="s">
        <v>334</v>
      </c>
      <c r="D34" s="134">
        <v>250000</v>
      </c>
    </row>
    <row r="35" spans="1:4">
      <c r="A35" s="30"/>
      <c r="B35" s="29"/>
      <c r="C35" s="22"/>
      <c r="D35" s="134"/>
    </row>
    <row r="36" spans="1:4">
      <c r="A36" s="30" t="s">
        <v>335</v>
      </c>
      <c r="B36" s="29" t="s">
        <v>46</v>
      </c>
      <c r="C36" s="22" t="s">
        <v>336</v>
      </c>
      <c r="D36" s="134">
        <v>50000</v>
      </c>
    </row>
    <row r="37" spans="1:4">
      <c r="A37" s="28"/>
      <c r="B37" s="29"/>
      <c r="C37" s="22"/>
      <c r="D37" s="134"/>
    </row>
    <row r="38" spans="1:4">
      <c r="A38" s="28" t="s">
        <v>337</v>
      </c>
      <c r="B38" s="29" t="s">
        <v>289</v>
      </c>
      <c r="C38" s="22" t="s">
        <v>338</v>
      </c>
      <c r="D38" s="134">
        <v>400000</v>
      </c>
    </row>
    <row r="39" spans="1:4">
      <c r="A39" s="28"/>
      <c r="B39" s="29"/>
      <c r="C39" s="22"/>
      <c r="D39" s="134"/>
    </row>
    <row r="40" spans="1:4">
      <c r="A40" s="28" t="s">
        <v>339</v>
      </c>
      <c r="B40" s="29" t="s">
        <v>51</v>
      </c>
      <c r="C40" s="22" t="s">
        <v>340</v>
      </c>
      <c r="D40" s="134">
        <v>71927</v>
      </c>
    </row>
    <row r="41" spans="1:4">
      <c r="A41" s="31"/>
      <c r="B41" s="29"/>
      <c r="C41" s="22"/>
      <c r="D41" s="134"/>
    </row>
    <row r="42" spans="1:4" ht="13.5" thickBot="1">
      <c r="A42" s="30" t="s">
        <v>341</v>
      </c>
      <c r="B42" s="32" t="s">
        <v>342</v>
      </c>
      <c r="C42" s="33" t="s">
        <v>343</v>
      </c>
      <c r="D42" s="143">
        <v>204644</v>
      </c>
    </row>
    <row r="43" spans="1:4" ht="16.5" thickTop="1">
      <c r="A43" s="34"/>
      <c r="B43" s="34"/>
      <c r="C43" s="34"/>
      <c r="D43" s="35">
        <f>SUM(D4:D42)</f>
        <v>24755300</v>
      </c>
    </row>
  </sheetData>
  <mergeCells count="1">
    <mergeCell ref="A1:D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D45"/>
  <sheetViews>
    <sheetView workbookViewId="0">
      <selection activeCell="G34" sqref="G34"/>
    </sheetView>
  </sheetViews>
  <sheetFormatPr defaultRowHeight="12.75"/>
  <cols>
    <col min="1" max="1" width="10" style="10" customWidth="1"/>
    <col min="2" max="2" width="39.5703125" style="11" customWidth="1"/>
    <col min="3" max="3" width="75.85546875" style="11" customWidth="1"/>
    <col min="4" max="4" width="19.5703125" style="11" customWidth="1"/>
    <col min="5" max="16384" width="9.140625" style="11"/>
  </cols>
  <sheetData>
    <row r="2" spans="1:4" ht="15.75">
      <c r="A2" s="193" t="s">
        <v>344</v>
      </c>
      <c r="B2" s="193"/>
      <c r="C2" s="193"/>
      <c r="D2" s="193"/>
    </row>
    <row r="3" spans="1:4" ht="18.75" customHeight="1">
      <c r="A3" s="3" t="s">
        <v>8</v>
      </c>
      <c r="B3" s="19" t="s">
        <v>9</v>
      </c>
      <c r="C3" s="19" t="s">
        <v>10</v>
      </c>
      <c r="D3" s="20" t="s">
        <v>249</v>
      </c>
    </row>
    <row r="4" spans="1:4">
      <c r="A4" s="21" t="s">
        <v>345</v>
      </c>
      <c r="B4" s="22" t="s">
        <v>301</v>
      </c>
      <c r="C4" s="22" t="s">
        <v>109</v>
      </c>
      <c r="D4" s="144">
        <v>7800000</v>
      </c>
    </row>
    <row r="5" spans="1:4" ht="7.5" customHeight="1">
      <c r="A5" s="21"/>
      <c r="B5" s="22"/>
      <c r="C5" s="22"/>
      <c r="D5" s="144"/>
    </row>
    <row r="6" spans="1:4">
      <c r="A6" s="21" t="s">
        <v>346</v>
      </c>
      <c r="B6" s="22" t="s">
        <v>303</v>
      </c>
      <c r="C6" s="22" t="s">
        <v>304</v>
      </c>
      <c r="D6" s="144">
        <v>7800000</v>
      </c>
    </row>
    <row r="7" spans="1:4" ht="7.5" customHeight="1">
      <c r="A7" s="21"/>
      <c r="B7" s="22"/>
      <c r="C7" s="22"/>
      <c r="D7" s="144"/>
    </row>
    <row r="8" spans="1:4">
      <c r="A8" s="21" t="s">
        <v>347</v>
      </c>
      <c r="B8" s="22" t="s">
        <v>306</v>
      </c>
      <c r="C8" s="22" t="s">
        <v>348</v>
      </c>
      <c r="D8" s="23">
        <v>24314</v>
      </c>
    </row>
    <row r="9" spans="1:4" ht="7.5" customHeight="1">
      <c r="A9" s="21"/>
      <c r="B9" s="22"/>
      <c r="C9" s="22"/>
      <c r="D9" s="144"/>
    </row>
    <row r="10" spans="1:4">
      <c r="A10" s="21" t="s">
        <v>349</v>
      </c>
      <c r="B10" s="22" t="s">
        <v>219</v>
      </c>
      <c r="C10" s="22" t="s">
        <v>220</v>
      </c>
      <c r="D10" s="24">
        <v>1000000</v>
      </c>
    </row>
    <row r="11" spans="1:4" ht="7.5" customHeight="1">
      <c r="A11" s="21"/>
      <c r="B11" s="22"/>
      <c r="C11" s="22"/>
      <c r="D11" s="144"/>
    </row>
    <row r="12" spans="1:4">
      <c r="A12" s="21" t="s">
        <v>350</v>
      </c>
      <c r="B12" s="22" t="s">
        <v>169</v>
      </c>
      <c r="C12" s="22" t="s">
        <v>351</v>
      </c>
      <c r="D12" s="23">
        <v>395000</v>
      </c>
    </row>
    <row r="13" spans="1:4" ht="7.5" customHeight="1">
      <c r="A13" s="21"/>
      <c r="B13" s="22"/>
      <c r="C13" s="22"/>
      <c r="D13" s="144"/>
    </row>
    <row r="14" spans="1:4">
      <c r="A14" s="21" t="s">
        <v>352</v>
      </c>
      <c r="B14" s="22" t="s">
        <v>21</v>
      </c>
      <c r="C14" s="22" t="s">
        <v>353</v>
      </c>
      <c r="D14" s="23">
        <v>811909</v>
      </c>
    </row>
    <row r="15" spans="1:4" ht="7.5" customHeight="1">
      <c r="A15" s="21"/>
      <c r="B15" s="22"/>
      <c r="C15" s="22"/>
      <c r="D15" s="144"/>
    </row>
    <row r="16" spans="1:4">
      <c r="A16" s="21" t="s">
        <v>354</v>
      </c>
      <c r="B16" s="22" t="s">
        <v>355</v>
      </c>
      <c r="C16" s="22" t="s">
        <v>356</v>
      </c>
      <c r="D16" s="144">
        <v>1200000</v>
      </c>
    </row>
    <row r="17" spans="1:4" ht="7.5" customHeight="1">
      <c r="A17" s="21"/>
      <c r="B17" s="22"/>
      <c r="C17" s="22"/>
      <c r="D17" s="144"/>
    </row>
    <row r="18" spans="1:4">
      <c r="A18" s="21" t="s">
        <v>357</v>
      </c>
      <c r="B18" s="22" t="s">
        <v>27</v>
      </c>
      <c r="C18" s="22" t="s">
        <v>358</v>
      </c>
      <c r="D18" s="23">
        <v>125376</v>
      </c>
    </row>
    <row r="19" spans="1:4" ht="7.5" customHeight="1">
      <c r="A19" s="21"/>
      <c r="B19" s="22"/>
      <c r="C19" s="22"/>
      <c r="D19" s="144"/>
    </row>
    <row r="20" spans="1:4">
      <c r="A20" s="21" t="s">
        <v>359</v>
      </c>
      <c r="B20" s="22" t="s">
        <v>27</v>
      </c>
      <c r="C20" s="22" t="s">
        <v>360</v>
      </c>
      <c r="D20" s="24">
        <v>40000</v>
      </c>
    </row>
    <row r="21" spans="1:4" ht="7.5" customHeight="1">
      <c r="A21" s="21"/>
      <c r="B21" s="22"/>
      <c r="C21" s="22"/>
      <c r="D21" s="144"/>
    </row>
    <row r="22" spans="1:4">
      <c r="A22" s="21" t="s">
        <v>361</v>
      </c>
      <c r="B22" s="22" t="s">
        <v>33</v>
      </c>
      <c r="C22" s="22" t="s">
        <v>362</v>
      </c>
      <c r="D22" s="144">
        <v>500000</v>
      </c>
    </row>
    <row r="23" spans="1:4" ht="7.5" customHeight="1">
      <c r="A23" s="21"/>
      <c r="B23" s="22"/>
      <c r="C23" s="22"/>
      <c r="D23" s="144"/>
    </row>
    <row r="24" spans="1:4">
      <c r="A24" s="21" t="s">
        <v>363</v>
      </c>
      <c r="B24" s="22" t="s">
        <v>179</v>
      </c>
      <c r="C24" s="22" t="s">
        <v>364</v>
      </c>
      <c r="D24" s="144">
        <v>300000</v>
      </c>
    </row>
    <row r="25" spans="1:4" ht="7.5" customHeight="1">
      <c r="A25" s="21"/>
      <c r="B25" s="22"/>
      <c r="C25" s="22"/>
      <c r="D25" s="144"/>
    </row>
    <row r="26" spans="1:4">
      <c r="A26" s="21" t="s">
        <v>365</v>
      </c>
      <c r="B26" s="22" t="s">
        <v>36</v>
      </c>
      <c r="C26" s="22" t="s">
        <v>366</v>
      </c>
      <c r="D26" s="144">
        <v>543043</v>
      </c>
    </row>
    <row r="27" spans="1:4" ht="7.5" customHeight="1">
      <c r="A27" s="21"/>
      <c r="B27" s="22"/>
      <c r="C27" s="22"/>
      <c r="D27" s="144"/>
    </row>
    <row r="28" spans="1:4">
      <c r="A28" s="21" t="s">
        <v>367</v>
      </c>
      <c r="B28" s="22" t="s">
        <v>46</v>
      </c>
      <c r="C28" s="22" t="s">
        <v>368</v>
      </c>
      <c r="D28" s="144">
        <v>453000</v>
      </c>
    </row>
    <row r="29" spans="1:4" ht="7.5" customHeight="1">
      <c r="A29" s="21"/>
      <c r="B29" s="22"/>
      <c r="C29" s="22"/>
      <c r="D29" s="144"/>
    </row>
    <row r="30" spans="1:4">
      <c r="A30" s="21" t="s">
        <v>369</v>
      </c>
      <c r="B30" s="22" t="s">
        <v>46</v>
      </c>
      <c r="C30" s="22" t="s">
        <v>370</v>
      </c>
      <c r="D30" s="144">
        <v>720500</v>
      </c>
    </row>
    <row r="31" spans="1:4" ht="7.5" customHeight="1">
      <c r="A31" s="21"/>
      <c r="B31" s="22"/>
      <c r="C31" s="22"/>
      <c r="D31" s="144"/>
    </row>
    <row r="32" spans="1:4">
      <c r="A32" s="21" t="s">
        <v>371</v>
      </c>
      <c r="B32" s="22" t="s">
        <v>51</v>
      </c>
      <c r="C32" s="22" t="s">
        <v>372</v>
      </c>
      <c r="D32" s="144">
        <v>57960</v>
      </c>
    </row>
    <row r="33" spans="1:4" ht="7.5" customHeight="1">
      <c r="A33" s="21"/>
      <c r="B33" s="22"/>
      <c r="C33" s="22"/>
      <c r="D33" s="144"/>
    </row>
    <row r="34" spans="1:4" ht="13.5" thickBot="1">
      <c r="A34" s="21" t="s">
        <v>373</v>
      </c>
      <c r="B34" s="22" t="s">
        <v>100</v>
      </c>
      <c r="C34" s="22" t="s">
        <v>374</v>
      </c>
      <c r="D34" s="145">
        <v>900000</v>
      </c>
    </row>
    <row r="35" spans="1:4" ht="21.75" customHeight="1" thickTop="1">
      <c r="A35" s="113"/>
      <c r="B35" s="136"/>
      <c r="C35" s="136"/>
      <c r="D35" s="146">
        <v>22671102</v>
      </c>
    </row>
    <row r="36" spans="1:4">
      <c r="A36" s="113"/>
      <c r="B36" s="136"/>
      <c r="C36" s="136"/>
      <c r="D36" s="147"/>
    </row>
    <row r="37" spans="1:4" ht="7.5" customHeight="1">
      <c r="A37" s="113"/>
      <c r="B37" s="136"/>
      <c r="C37" s="136"/>
      <c r="D37" s="147"/>
    </row>
    <row r="38" spans="1:4">
      <c r="A38" s="113"/>
      <c r="B38" s="136"/>
      <c r="C38" s="136"/>
      <c r="D38" s="147"/>
    </row>
    <row r="39" spans="1:4" ht="7.5" customHeight="1">
      <c r="A39" s="113"/>
      <c r="B39" s="136"/>
      <c r="C39" s="136"/>
      <c r="D39" s="147"/>
    </row>
    <row r="40" spans="1:4">
      <c r="A40" s="113"/>
      <c r="B40" s="136"/>
      <c r="C40" s="136"/>
      <c r="D40" s="147"/>
    </row>
    <row r="41" spans="1:4" ht="7.5" customHeight="1">
      <c r="A41" s="113"/>
      <c r="B41" s="136"/>
      <c r="C41" s="136"/>
      <c r="D41" s="147"/>
    </row>
    <row r="42" spans="1:4">
      <c r="A42" s="113"/>
      <c r="B42" s="136"/>
      <c r="C42" s="136"/>
      <c r="D42" s="147"/>
    </row>
    <row r="43" spans="1:4" ht="7.5" customHeight="1">
      <c r="A43" s="113"/>
      <c r="B43" s="136"/>
      <c r="C43" s="136"/>
      <c r="D43" s="147"/>
    </row>
    <row r="44" spans="1:4">
      <c r="A44" s="113"/>
      <c r="B44" s="136"/>
      <c r="C44" s="136"/>
      <c r="D44" s="148"/>
    </row>
    <row r="45" spans="1:4">
      <c r="A45" s="194"/>
      <c r="B45" s="194"/>
      <c r="C45" s="194"/>
      <c r="D45" s="136"/>
    </row>
  </sheetData>
  <mergeCells count="2">
    <mergeCell ref="A2:D2"/>
    <mergeCell ref="A45:C4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Department of Arkansas Heritage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Randy Dennis</dc:creator>
  <cp:keywords/>
  <dc:description/>
  <cp:lastModifiedBy>Debra Fithen</cp:lastModifiedBy>
  <cp:revision/>
  <dcterms:created xsi:type="dcterms:W3CDTF">2003-04-03T20:12:46Z</dcterms:created>
  <dcterms:modified xsi:type="dcterms:W3CDTF">2025-10-13T14:50:20Z</dcterms:modified>
  <cp:category/>
  <cp:contentStatus/>
</cp:coreProperties>
</file>